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h-exp\shared$\保全課\02_施設係\フォルダ構成（案）\R07年度\02工事\02_広島高速５号線外可変式道路情報板設備工事\○　０１．発注資料\○　０５．総合評価\01.技管審査前\"/>
    </mc:Choice>
  </mc:AlternateContent>
  <xr:revisionPtr revIDLastSave="0" documentId="13_ncr:1_{39172915-BAA2-4FDD-BDE9-6C58D9024107}" xr6:coauthVersionLast="47" xr6:coauthVersionMax="47" xr10:uidLastSave="{00000000-0000-0000-0000-000000000000}"/>
  <bookViews>
    <workbookView xWindow="22932" yWindow="-108" windowWidth="23256" windowHeight="12576" xr2:uid="{00000000-000D-0000-FFFF-FFFF00000000}"/>
  </bookViews>
  <sheets>
    <sheet name="運用別紙６　簡易型9-4" sheetId="3" r:id="rId1"/>
  </sheets>
  <externalReferences>
    <externalReference r:id="rId2"/>
  </externalReferences>
  <definedNames>
    <definedName name="_xlnm._FilterDatabase" localSheetId="0" hidden="1">'運用別紙６　簡易型9-4'!#REF!</definedName>
    <definedName name="_xlnm.Print_Area" localSheetId="0">'運用別紙６　簡易型9-4'!$A$1:$X$32</definedName>
    <definedName name="加盟団体" localSheetId="0">#REF!</definedName>
    <definedName name="加盟団体">#REF!</definedName>
    <definedName name="工事場所" localSheetId="0">#REF!</definedName>
    <definedName name="工事場所">#REF!</definedName>
    <definedName name="資格" localSheetId="0">#REF!</definedName>
    <definedName name="資格">#REF!</definedName>
    <definedName name="実績" localSheetId="0">#REF!</definedName>
    <definedName name="実績">#REF!</definedName>
    <definedName name="従事役職" localSheetId="0">#REF!</definedName>
    <definedName name="従事役職">#REF!</definedName>
    <definedName name="整理番号" localSheetId="0">#REF!</definedName>
    <definedName name="整理番号">#REF!</definedName>
    <definedName name="専門資格" localSheetId="0">#REF!</definedName>
    <definedName name="専門資格">#REF!</definedName>
    <definedName name="選定年度" localSheetId="0">#REF!</definedName>
    <definedName name="選定年度">#REF!</definedName>
    <definedName name="得点" localSheetId="0">'運用別紙６　簡易型9-4'!#REF!</definedName>
    <definedName name="得点">#REF!</definedName>
    <definedName name="得点１" localSheetId="0">#REF!</definedName>
    <definedName name="得点１">#REF!</definedName>
    <definedName name="得点２" localSheetId="0">#REF!</definedName>
    <definedName name="得点２">#REF!</definedName>
    <definedName name="得点２１" localSheetId="0">#REF!</definedName>
    <definedName name="得点２１">#REF!</definedName>
    <definedName name="得点３" localSheetId="0">#REF!</definedName>
    <definedName name="得点３">#REF!</definedName>
    <definedName name="得点４" localSheetId="0">#REF!</definedName>
    <definedName name="得点４">#REF!</definedName>
    <definedName name="得点５" localSheetId="0">#REF!</definedName>
    <definedName name="得点５">#REF!</definedName>
    <definedName name="得点６" localSheetId="0">#REF!</definedName>
    <definedName name="得点６">#REF!</definedName>
    <definedName name="得点７" localSheetId="0">#REF!</definedName>
    <definedName name="得点７">#REF!</definedName>
    <definedName name="発注機関" localSheetId="0">#REF!</definedName>
    <definedName name="発注機関">#REF!</definedName>
    <definedName name="評価">[1]リスト!$R$54:$R$65</definedName>
  </definedNames>
  <calcPr calcId="191029"/>
</workbook>
</file>

<file path=xl/calcChain.xml><?xml version="1.0" encoding="utf-8"?>
<calcChain xmlns="http://schemas.openxmlformats.org/spreadsheetml/2006/main">
  <c r="G8" i="3" l="1"/>
  <c r="F32" i="3"/>
  <c r="G23" i="3"/>
  <c r="AG30" i="3" l="1"/>
  <c r="AD30" i="3"/>
  <c r="AA30" i="3"/>
  <c r="V31" i="3"/>
  <c r="G29" i="3" s="1"/>
  <c r="I31" i="3"/>
  <c r="AG31" i="3"/>
  <c r="AD31" i="3"/>
  <c r="AA31" i="3"/>
  <c r="G26" i="3"/>
  <c r="G20" i="3"/>
  <c r="G17" i="3"/>
  <c r="AG15" i="3"/>
  <c r="AG16" i="3"/>
  <c r="AD15" i="3"/>
  <c r="AD16" i="3"/>
  <c r="AA15" i="3"/>
  <c r="AA16" i="3" s="1"/>
  <c r="O15" i="3"/>
  <c r="V16" i="3" s="1"/>
  <c r="G14" i="3" s="1"/>
  <c r="O12" i="3"/>
  <c r="V13" i="3" s="1"/>
  <c r="G11" i="3" s="1"/>
  <c r="I16" i="3" l="1"/>
  <c r="I13" i="3"/>
  <c r="AA32" i="3"/>
  <c r="AD32" i="3"/>
  <c r="AG32" i="3"/>
  <c r="G32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広島県</author>
  </authors>
  <commentList>
    <comment ref="K11" authorId="0" shapeId="0" xr:uid="{00000000-0006-0000-02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１件目評点</t>
        </r>
      </text>
    </comment>
    <comment ref="P11" authorId="0" shapeId="0" xr:uid="{00000000-0006-0000-02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２件目評点</t>
        </r>
      </text>
    </comment>
    <comment ref="U11" authorId="0" shapeId="0" xr:uid="{00000000-0006-0000-02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３件目評点</t>
        </r>
      </text>
    </comment>
    <comment ref="K14" authorId="0" shapeId="0" xr:uid="{00000000-0006-0000-02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１件目評点</t>
        </r>
      </text>
    </comment>
    <comment ref="P14" authorId="0" shapeId="0" xr:uid="{00000000-0006-0000-02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２件目評点</t>
        </r>
      </text>
    </comment>
    <comment ref="U14" authorId="0" shapeId="0" xr:uid="{00000000-0006-0000-02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３件目評点</t>
        </r>
      </text>
    </comment>
  </commentList>
</comments>
</file>

<file path=xl/sharedStrings.xml><?xml version="1.0" encoding="utf-8"?>
<sst xmlns="http://schemas.openxmlformats.org/spreadsheetml/2006/main" count="69" uniqueCount="57">
  <si>
    <t>区分</t>
    <rPh sb="0" eb="2">
      <t>クブン</t>
    </rPh>
    <phoneticPr fontId="2"/>
  </si>
  <si>
    <t>評価項目</t>
    <rPh sb="0" eb="2">
      <t>ヒョウカ</t>
    </rPh>
    <rPh sb="2" eb="4">
      <t>コウモク</t>
    </rPh>
    <phoneticPr fontId="2"/>
  </si>
  <si>
    <t>配点</t>
    <rPh sb="0" eb="2">
      <t>ハイテン</t>
    </rPh>
    <phoneticPr fontId="2"/>
  </si>
  <si>
    <t>評価基準</t>
    <rPh sb="0" eb="2">
      <t>ヒョウカ</t>
    </rPh>
    <rPh sb="2" eb="4">
      <t>キジュン</t>
    </rPh>
    <phoneticPr fontId="2"/>
  </si>
  <si>
    <t>1件：</t>
    <rPh sb="1" eb="2">
      <t>ケン</t>
    </rPh>
    <phoneticPr fontId="2"/>
  </si>
  <si>
    <t>2件：</t>
    <rPh sb="1" eb="2">
      <t>ケン</t>
    </rPh>
    <phoneticPr fontId="2"/>
  </si>
  <si>
    <t>3件：</t>
    <rPh sb="1" eb="2">
      <t>ケン</t>
    </rPh>
    <phoneticPr fontId="2"/>
  </si>
  <si>
    <t>業務成績平均点：</t>
    <rPh sb="0" eb="2">
      <t>ギョウム</t>
    </rPh>
    <rPh sb="2" eb="4">
      <t>セイセキ</t>
    </rPh>
    <rPh sb="4" eb="7">
      <t>ヘイキンテン</t>
    </rPh>
    <phoneticPr fontId="2"/>
  </si>
  <si>
    <t>点</t>
    <rPh sb="0" eb="1">
      <t>テン</t>
    </rPh>
    <phoneticPr fontId="2"/>
  </si>
  <si>
    <t>技術者１</t>
    <rPh sb="0" eb="3">
      <t>ギジュツシャ</t>
    </rPh>
    <phoneticPr fontId="2"/>
  </si>
  <si>
    <t>技術者２</t>
    <rPh sb="0" eb="3">
      <t>ギジュツシャ</t>
    </rPh>
    <phoneticPr fontId="2"/>
  </si>
  <si>
    <t>技術者３</t>
    <rPh sb="0" eb="3">
      <t>ギジュツシャ</t>
    </rPh>
    <phoneticPr fontId="2"/>
  </si>
  <si>
    <t>CPD取得単位</t>
    <rPh sb="3" eb="5">
      <t>シュトク</t>
    </rPh>
    <rPh sb="5" eb="7">
      <t>タンイ</t>
    </rPh>
    <phoneticPr fontId="2"/>
  </si>
  <si>
    <t>単位</t>
    <rPh sb="0" eb="2">
      <t>タンイ</t>
    </rPh>
    <phoneticPr fontId="2"/>
  </si>
  <si>
    <t>取得単位数：</t>
    <rPh sb="0" eb="2">
      <t>シュトク</t>
    </rPh>
    <rPh sb="2" eb="4">
      <t>タンイ</t>
    </rPh>
    <rPh sb="4" eb="5">
      <t>スウ</t>
    </rPh>
    <phoneticPr fontId="2"/>
  </si>
  <si>
    <t>CPD評価点</t>
    <rPh sb="3" eb="5">
      <t>ヒョウカ</t>
    </rPh>
    <rPh sb="5" eb="6">
      <t>テン</t>
    </rPh>
    <phoneticPr fontId="2"/>
  </si>
  <si>
    <t>合計</t>
    <rPh sb="0" eb="2">
      <t>ゴウケイ</t>
    </rPh>
    <phoneticPr fontId="2"/>
  </si>
  <si>
    <t>※合計が最低値の技術者で評価する。</t>
    <rPh sb="1" eb="3">
      <t>ゴウケイ</t>
    </rPh>
    <rPh sb="4" eb="6">
      <t>サイテイ</t>
    </rPh>
    <rPh sb="6" eb="7">
      <t>チ</t>
    </rPh>
    <rPh sb="8" eb="11">
      <t>ギジュツシャ</t>
    </rPh>
    <rPh sb="12" eb="14">
      <t>ヒョウカ</t>
    </rPh>
    <phoneticPr fontId="2"/>
  </si>
  <si>
    <t>　</t>
    <phoneticPr fontId="2"/>
  </si>
  <si>
    <t>～</t>
    <phoneticPr fontId="2"/>
  </si>
  <si>
    <r>
      <t>※</t>
    </r>
    <r>
      <rPr>
        <sz val="9"/>
        <color indexed="10"/>
        <rFont val="HG丸ｺﾞｼｯｸM-PRO"/>
        <family val="3"/>
        <charset val="128"/>
      </rPr>
      <t>赤字</t>
    </r>
    <r>
      <rPr>
        <sz val="9"/>
        <rFont val="HG丸ｺﾞｼｯｸM-PRO"/>
        <family val="3"/>
        <charset val="128"/>
      </rPr>
      <t>箇所は自動計算</t>
    </r>
    <rPh sb="1" eb="3">
      <t>アカジ</t>
    </rPh>
    <rPh sb="3" eb="5">
      <t>カショ</t>
    </rPh>
    <rPh sb="6" eb="8">
      <t>ジドウ</t>
    </rPh>
    <rPh sb="8" eb="10">
      <t>ケイサン</t>
    </rPh>
    <phoneticPr fontId="2"/>
  </si>
  <si>
    <t>自己採点表（簡易型）</t>
    <rPh sb="0" eb="2">
      <t>ジコ</t>
    </rPh>
    <rPh sb="2" eb="4">
      <t>サイテン</t>
    </rPh>
    <rPh sb="4" eb="5">
      <t>ヒョウ</t>
    </rPh>
    <rPh sb="6" eb="8">
      <t>カンイ</t>
    </rPh>
    <rPh sb="8" eb="9">
      <t>ガタ</t>
    </rPh>
    <phoneticPr fontId="2"/>
  </si>
  <si>
    <r>
      <t xml:space="preserve">得点
</t>
    </r>
    <r>
      <rPr>
        <sz val="8"/>
        <rFont val="HG丸ｺﾞｼｯｸM-PRO"/>
        <family val="3"/>
        <charset val="128"/>
      </rPr>
      <t>(自己採点)</t>
    </r>
    <rPh sb="0" eb="2">
      <t>トクテン</t>
    </rPh>
    <rPh sb="4" eb="6">
      <t>ジコ</t>
    </rPh>
    <rPh sb="6" eb="8">
      <t>サイテン</t>
    </rPh>
    <phoneticPr fontId="2"/>
  </si>
  <si>
    <t>自己採点の算出に利用してください。
入力内容や計算結果に間違いがないか必ず確認を行ってください。</t>
    <rPh sb="0" eb="2">
      <t>ジコ</t>
    </rPh>
    <rPh sb="2" eb="4">
      <t>サイテン</t>
    </rPh>
    <rPh sb="5" eb="7">
      <t>サンシュツ</t>
    </rPh>
    <rPh sb="8" eb="10">
      <t>リヨウ</t>
    </rPh>
    <rPh sb="23" eb="25">
      <t>ケイサン</t>
    </rPh>
    <rPh sb="25" eb="27">
      <t>ケッカ</t>
    </rPh>
    <rPh sb="28" eb="30">
      <t>マチガ</t>
    </rPh>
    <rPh sb="35" eb="36">
      <t>カナラ</t>
    </rPh>
    <rPh sb="37" eb="39">
      <t>カクニン</t>
    </rPh>
    <rPh sb="40" eb="41">
      <t>オコナ</t>
    </rPh>
    <phoneticPr fontId="2"/>
  </si>
  <si>
    <t>自己採点合計</t>
    <rPh sb="0" eb="2">
      <t>ジコ</t>
    </rPh>
    <rPh sb="2" eb="4">
      <t>サイテン</t>
    </rPh>
    <rPh sb="4" eb="6">
      <t>ゴウケイ</t>
    </rPh>
    <phoneticPr fontId="2"/>
  </si>
  <si>
    <t>表彰の実績なし</t>
    <rPh sb="0" eb="2">
      <t>ヒョウショウ</t>
    </rPh>
    <rPh sb="3" eb="5">
      <t>ジッセキ</t>
    </rPh>
    <phoneticPr fontId="2"/>
  </si>
  <si>
    <t>優秀建設技術者表彰の実績あり</t>
    <rPh sb="0" eb="2">
      <t>ユウシュウ</t>
    </rPh>
    <rPh sb="2" eb="4">
      <t>ケンセツ</t>
    </rPh>
    <rPh sb="4" eb="7">
      <t>ギジュツシャ</t>
    </rPh>
    <rPh sb="7" eb="9">
      <t>ヒョウショウ</t>
    </rPh>
    <rPh sb="10" eb="12">
      <t>ジッセキ</t>
    </rPh>
    <phoneticPr fontId="2"/>
  </si>
  <si>
    <t>優良工事施工団体表彰の実績あり</t>
    <rPh sb="0" eb="2">
      <t>ユウリョウ</t>
    </rPh>
    <rPh sb="2" eb="4">
      <t>コウジ</t>
    </rPh>
    <rPh sb="4" eb="6">
      <t>セコウ</t>
    </rPh>
    <rPh sb="6" eb="8">
      <t>ダンタイ</t>
    </rPh>
    <rPh sb="8" eb="10">
      <t>ヒョウショウ</t>
    </rPh>
    <rPh sb="11" eb="13">
      <t>ジッセキ</t>
    </rPh>
    <phoneticPr fontId="2"/>
  </si>
  <si>
    <t>主任（監理）技術者での施工実績あり</t>
    <rPh sb="0" eb="2">
      <t>シュニン</t>
    </rPh>
    <rPh sb="3" eb="5">
      <t>カンリ</t>
    </rPh>
    <rPh sb="6" eb="9">
      <t>ギジュツシャ</t>
    </rPh>
    <rPh sb="11" eb="13">
      <t>セコウ</t>
    </rPh>
    <rPh sb="13" eb="15">
      <t>ジッセキ</t>
    </rPh>
    <phoneticPr fontId="2"/>
  </si>
  <si>
    <t>現場代理人での施工実績あり</t>
    <rPh sb="0" eb="2">
      <t>ゲンバ</t>
    </rPh>
    <rPh sb="2" eb="5">
      <t>ダイリニン</t>
    </rPh>
    <rPh sb="7" eb="9">
      <t>セコウ</t>
    </rPh>
    <rPh sb="9" eb="11">
      <t>ジッセキ</t>
    </rPh>
    <phoneticPr fontId="2"/>
  </si>
  <si>
    <t>施工実績なし</t>
    <rPh sb="0" eb="2">
      <t>セコウ</t>
    </rPh>
    <rPh sb="2" eb="4">
      <t>ジッセキ</t>
    </rPh>
    <phoneticPr fontId="2"/>
  </si>
  <si>
    <t>主任（監理）技術者の保有する専門資格</t>
    <rPh sb="0" eb="2">
      <t>シュニン</t>
    </rPh>
    <rPh sb="3" eb="5">
      <t>カンリ</t>
    </rPh>
    <rPh sb="6" eb="9">
      <t>ギジュツシャ</t>
    </rPh>
    <rPh sb="10" eb="12">
      <t>ホユウ</t>
    </rPh>
    <rPh sb="14" eb="16">
      <t>センモン</t>
    </rPh>
    <rPh sb="16" eb="18">
      <t>シカク</t>
    </rPh>
    <phoneticPr fontId="2"/>
  </si>
  <si>
    <t>１級〇〇技術者</t>
    <rPh sb="1" eb="2">
      <t>キュウ</t>
    </rPh>
    <rPh sb="4" eb="7">
      <t>ギジュツシャ</t>
    </rPh>
    <phoneticPr fontId="2"/>
  </si>
  <si>
    <t>２級〇〇技術者</t>
    <rPh sb="1" eb="2">
      <t>キュウ</t>
    </rPh>
    <rPh sb="4" eb="7">
      <t>ギジュツシャ</t>
    </rPh>
    <phoneticPr fontId="2"/>
  </si>
  <si>
    <t>保有専門資格なし</t>
    <rPh sb="0" eb="2">
      <t>ホユウ</t>
    </rPh>
    <rPh sb="2" eb="4">
      <t>センモン</t>
    </rPh>
    <rPh sb="4" eb="6">
      <t>シカク</t>
    </rPh>
    <phoneticPr fontId="2"/>
  </si>
  <si>
    <t>工事成績</t>
    <rPh sb="0" eb="2">
      <t>コウジ</t>
    </rPh>
    <rPh sb="2" eb="4">
      <t>セイセキ</t>
    </rPh>
    <phoneticPr fontId="2"/>
  </si>
  <si>
    <t>従事役職</t>
    <rPh sb="0" eb="2">
      <t>ジュウジ</t>
    </rPh>
    <rPh sb="2" eb="4">
      <t>ヤクショク</t>
    </rPh>
    <phoneticPr fontId="2"/>
  </si>
  <si>
    <t>専門資格</t>
    <rPh sb="0" eb="2">
      <t>センモン</t>
    </rPh>
    <rPh sb="2" eb="4">
      <t>シカク</t>
    </rPh>
    <phoneticPr fontId="2"/>
  </si>
  <si>
    <t>表彰の有無</t>
    <rPh sb="0" eb="2">
      <t>ヒョウショウ</t>
    </rPh>
    <rPh sb="3" eb="5">
      <t>ウム</t>
    </rPh>
    <phoneticPr fontId="2"/>
  </si>
  <si>
    <t>主任（監理）技術者が複数の場合の比較表</t>
    <rPh sb="0" eb="2">
      <t>シュニン</t>
    </rPh>
    <rPh sb="3" eb="5">
      <t>カンリ</t>
    </rPh>
    <rPh sb="6" eb="9">
      <t>ギジュツシャ</t>
    </rPh>
    <rPh sb="10" eb="12">
      <t>フクスウ</t>
    </rPh>
    <rPh sb="13" eb="15">
      <t>バアイ</t>
    </rPh>
    <rPh sb="16" eb="18">
      <t>ヒカク</t>
    </rPh>
    <rPh sb="18" eb="19">
      <t>ヒョウ</t>
    </rPh>
    <phoneticPr fontId="2"/>
  </si>
  <si>
    <t>主任（監理）技術者として配置</t>
    <rPh sb="0" eb="2">
      <t>シュニン</t>
    </rPh>
    <rPh sb="3" eb="5">
      <t>カンリ</t>
    </rPh>
    <rPh sb="6" eb="9">
      <t>ギジュツシャ</t>
    </rPh>
    <rPh sb="12" eb="14">
      <t>ハイチ</t>
    </rPh>
    <phoneticPr fontId="2"/>
  </si>
  <si>
    <t>現場代理人として配置</t>
    <rPh sb="0" eb="2">
      <t>ゲンバ</t>
    </rPh>
    <rPh sb="2" eb="5">
      <t>ダイリニン</t>
    </rPh>
    <rPh sb="8" eb="10">
      <t>ハイチ</t>
    </rPh>
    <phoneticPr fontId="2"/>
  </si>
  <si>
    <t>上記以外</t>
    <rPh sb="0" eb="2">
      <t>ジョウキ</t>
    </rPh>
    <rPh sb="2" eb="4">
      <t>イガイ</t>
    </rPh>
    <phoneticPr fontId="2"/>
  </si>
  <si>
    <t>若手技術者</t>
    <rPh sb="0" eb="5">
      <t>ワカテギジュツシャ</t>
    </rPh>
    <phoneticPr fontId="2"/>
  </si>
  <si>
    <t>ア　企業の実績・能力</t>
    <rPh sb="2" eb="4">
      <t>キギョウ</t>
    </rPh>
    <rPh sb="5" eb="7">
      <t>ジッセキ</t>
    </rPh>
    <rPh sb="8" eb="10">
      <t>ノウリョク</t>
    </rPh>
    <phoneticPr fontId="2"/>
  </si>
  <si>
    <t>広島高速道路公社表彰等の実績あり</t>
    <rPh sb="0" eb="2">
      <t>ヒロシマ</t>
    </rPh>
    <rPh sb="2" eb="4">
      <t>コウソク</t>
    </rPh>
    <rPh sb="4" eb="6">
      <t>ドウロ</t>
    </rPh>
    <rPh sb="6" eb="8">
      <t>コウシャ</t>
    </rPh>
    <rPh sb="8" eb="10">
      <t>ヒョウショウ</t>
    </rPh>
    <rPh sb="10" eb="11">
      <t>トウ</t>
    </rPh>
    <rPh sb="12" eb="14">
      <t>ジッセキ</t>
    </rPh>
    <phoneticPr fontId="2"/>
  </si>
  <si>
    <t>上記以外の表彰の実績あり</t>
    <rPh sb="0" eb="2">
      <t>ジョウキ</t>
    </rPh>
    <rPh sb="2" eb="4">
      <t>イガイ</t>
    </rPh>
    <rPh sb="5" eb="7">
      <t>ヒョウショウ</t>
    </rPh>
    <rPh sb="8" eb="10">
      <t>ジッセキ</t>
    </rPh>
    <phoneticPr fontId="2"/>
  </si>
  <si>
    <r>
      <t>※</t>
    </r>
    <r>
      <rPr>
        <sz val="12"/>
        <color rgb="FFFF0000"/>
        <rFont val="HG丸ｺﾞｼｯｸM-PRO"/>
        <family val="3"/>
        <charset val="128"/>
      </rPr>
      <t>技術者の保有専門資格を評価し、ヒアリングを実施しない場合</t>
    </r>
    <phoneticPr fontId="2"/>
  </si>
  <si>
    <t>若手（満40才以下）又は女性技術者の配置</t>
    <rPh sb="0" eb="2">
      <t>ワカテ</t>
    </rPh>
    <rPh sb="10" eb="11">
      <t>マタ</t>
    </rPh>
    <rPh sb="12" eb="14">
      <t>ジョセイ</t>
    </rPh>
    <rPh sb="14" eb="17">
      <t>ギジュツシャ</t>
    </rPh>
    <rPh sb="18" eb="20">
      <t>ハイチ</t>
    </rPh>
    <phoneticPr fontId="2"/>
  </si>
  <si>
    <t>様式９ー４　用</t>
    <rPh sb="0" eb="2">
      <t>ヨウシキ</t>
    </rPh>
    <rPh sb="6" eb="7">
      <t>ヨウ</t>
    </rPh>
    <phoneticPr fontId="2"/>
  </si>
  <si>
    <t>イ　配置予定技術者の実績・能力</t>
    <rPh sb="2" eb="4">
      <t>ハイチ</t>
    </rPh>
    <rPh sb="4" eb="6">
      <t>ヨテイ</t>
    </rPh>
    <rPh sb="6" eb="9">
      <t>ギジュツシャ</t>
    </rPh>
    <rPh sb="10" eb="12">
      <t>ジッセキ</t>
    </rPh>
    <rPh sb="13" eb="15">
      <t>ノウリョク</t>
    </rPh>
    <phoneticPr fontId="2"/>
  </si>
  <si>
    <t>令和５年度以降の電気通信工事における優良工事施工団体表彰の有無</t>
    <phoneticPr fontId="2"/>
  </si>
  <si>
    <t>令和４年度以降の同種工事における工事成績評定点の3件の平均点</t>
    <rPh sb="0" eb="2">
      <t>レイワ</t>
    </rPh>
    <rPh sb="3" eb="5">
      <t>ネンド</t>
    </rPh>
    <rPh sb="5" eb="7">
      <t>イコウ</t>
    </rPh>
    <rPh sb="8" eb="10">
      <t>ドウシュ</t>
    </rPh>
    <rPh sb="10" eb="12">
      <t>コウジ</t>
    </rPh>
    <rPh sb="16" eb="18">
      <t>コウジ</t>
    </rPh>
    <rPh sb="18" eb="20">
      <t>セイセキ</t>
    </rPh>
    <rPh sb="20" eb="22">
      <t>ヒョウテイ</t>
    </rPh>
    <rPh sb="22" eb="23">
      <t>テン</t>
    </rPh>
    <rPh sb="25" eb="26">
      <t>ケン</t>
    </rPh>
    <rPh sb="27" eb="30">
      <t>ヘイキンテン</t>
    </rPh>
    <phoneticPr fontId="2"/>
  </si>
  <si>
    <t>平成2９年度以降の電気通信工事における主任(監理)技術者又は現場代理人としての工事成績評定点の3件の平均点</t>
    <phoneticPr fontId="2"/>
  </si>
  <si>
    <t>令和３年度以降に電気通信工事における主任（監理）技術者又は現場代理人としての優秀建設技術者表彰等の有無</t>
    <phoneticPr fontId="2"/>
  </si>
  <si>
    <t>令和２年度以降の同種工事における従事役職</t>
    <rPh sb="0" eb="2">
      <t>レイワ</t>
    </rPh>
    <phoneticPr fontId="2"/>
  </si>
  <si>
    <t>継続教育（ＣＰＤ）の取組み
（令和６年度の学習実績）</t>
    <rPh sb="0" eb="2">
      <t>ケイゾク</t>
    </rPh>
    <rPh sb="2" eb="4">
      <t>キョウイク</t>
    </rPh>
    <rPh sb="10" eb="12">
      <t>トリクミ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</si>
</sst>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&quot;○ 総合順位：&quot;#0&quot;位&quot;"/>
    <numFmt numFmtId="177" formatCode="&quot;○ 技術評価：&quot;#0&quot;位&quot;"/>
    <numFmt numFmtId="178" formatCode="&quot;○ 入札価格：&quot;#0&quot;位&quot;"/>
    <numFmt numFmtId="179" formatCode="0.0"/>
    <numFmt numFmtId="180" formatCode="0.0_ "/>
    <numFmt numFmtId="181" formatCode="&quot;(2.0 × ( &quot;#0.0&quot; － 25 ) ／ 25 ) ＝&quot;"/>
    <numFmt numFmtId="182" formatCode="d&quot;¥&quot;&quot;¥&quot;\.mmm&quot;¥&quot;&quot;¥&quot;\.yy"/>
  </numFmts>
  <fonts count="2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9"/>
      <color indexed="10"/>
      <name val="HG丸ｺﾞｼｯｸM-PRO"/>
      <family val="3"/>
      <charset val="128"/>
    </font>
    <font>
      <sz val="9"/>
      <color indexed="12"/>
      <name val="HG丸ｺﾞｼｯｸM-PRO"/>
      <family val="3"/>
      <charset val="128"/>
    </font>
    <font>
      <b/>
      <sz val="9"/>
      <name val="HG丸ｺﾞｼｯｸM-PRO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2"/>
      <name val="Arial"/>
      <family val="2"/>
    </font>
    <font>
      <sz val="36"/>
      <name val="HG丸ｺﾞｼｯｸM-PRO"/>
      <family val="3"/>
      <charset val="128"/>
    </font>
    <font>
      <sz val="24"/>
      <name val="HG丸ｺﾞｼｯｸM-PRO"/>
      <family val="3"/>
      <charset val="128"/>
    </font>
    <font>
      <sz val="18"/>
      <name val="HG丸ｺﾞｼｯｸM-PRO"/>
      <family val="3"/>
      <charset val="128"/>
    </font>
    <font>
      <sz val="9"/>
      <color indexed="8"/>
      <name val="HG丸ｺﾞｼｯｸM-PRO"/>
      <family val="3"/>
      <charset val="128"/>
    </font>
    <font>
      <sz val="8"/>
      <name val="HG丸ｺﾞｼｯｸM-PRO"/>
      <family val="3"/>
      <charset val="128"/>
    </font>
    <font>
      <sz val="9"/>
      <color theme="0"/>
      <name val="HG丸ｺﾞｼｯｸM-PRO"/>
      <family val="3"/>
      <charset val="128"/>
    </font>
    <font>
      <sz val="12"/>
      <color rgb="FFFF0000"/>
      <name val="HG丸ｺﾞｼｯｸM-PRO"/>
      <family val="3"/>
      <charset val="128"/>
    </font>
    <font>
      <sz val="11"/>
      <name val="ＭＳ Ｐゴシック"/>
      <family val="3"/>
      <charset val="128"/>
      <scheme val="minor"/>
    </font>
    <font>
      <i/>
      <sz val="9"/>
      <color rgb="FFFF0000"/>
      <name val="HG丸ｺﾞｼｯｸM-PRO"/>
      <family val="3"/>
      <charset val="128"/>
    </font>
    <font>
      <i/>
      <sz val="11"/>
      <color rgb="FFFF0000"/>
      <name val="ＭＳ ゴシック"/>
      <family val="3"/>
      <charset val="128"/>
    </font>
    <font>
      <b/>
      <i/>
      <sz val="9"/>
      <color rgb="FFFF0000"/>
      <name val="HG丸ｺﾞｼｯｸM-PRO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99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</borders>
  <cellStyleXfs count="4">
    <xf numFmtId="0" fontId="0" fillId="0" borderId="0"/>
    <xf numFmtId="182" fontId="1" fillId="0" borderId="1">
      <alignment horizontal="right"/>
    </xf>
    <xf numFmtId="0" fontId="10" fillId="0" borderId="2" applyNumberFormat="0" applyAlignment="0" applyProtection="0">
      <alignment horizontal="left" vertical="center"/>
    </xf>
    <xf numFmtId="0" fontId="10" fillId="0" borderId="3">
      <alignment horizontal="left" vertical="center"/>
    </xf>
  </cellStyleXfs>
  <cellXfs count="137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 applyProtection="1">
      <alignment horizontal="center" vertical="center"/>
      <protection locked="0"/>
    </xf>
    <xf numFmtId="179" fontId="3" fillId="0" borderId="4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 shrinkToFit="1"/>
    </xf>
    <xf numFmtId="0" fontId="3" fillId="0" borderId="6" xfId="0" applyFont="1" applyBorder="1" applyAlignment="1">
      <alignment horizontal="left" vertical="center" shrinkToFit="1"/>
    </xf>
    <xf numFmtId="0" fontId="3" fillId="2" borderId="5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left" vertical="center" wrapText="1"/>
    </xf>
    <xf numFmtId="0" fontId="3" fillId="2" borderId="7" xfId="0" applyFont="1" applyFill="1" applyBorder="1" applyAlignment="1">
      <alignment horizontal="left" vertical="center" wrapText="1"/>
    </xf>
    <xf numFmtId="0" fontId="3" fillId="0" borderId="5" xfId="0" applyFont="1" applyBorder="1" applyAlignment="1">
      <alignment vertical="top"/>
    </xf>
    <xf numFmtId="0" fontId="3" fillId="0" borderId="6" xfId="0" applyFont="1" applyBorder="1" applyAlignment="1">
      <alignment vertical="top"/>
    </xf>
    <xf numFmtId="0" fontId="6" fillId="0" borderId="0" xfId="0" applyFont="1" applyAlignment="1">
      <alignment vertical="center"/>
    </xf>
    <xf numFmtId="0" fontId="6" fillId="0" borderId="0" xfId="0" applyFont="1" applyAlignment="1" applyProtection="1">
      <alignment vertical="center" shrinkToFit="1"/>
      <protection locked="0"/>
    </xf>
    <xf numFmtId="0" fontId="6" fillId="0" borderId="8" xfId="0" applyFont="1" applyBorder="1" applyAlignment="1" applyProtection="1">
      <alignment vertical="center" shrinkToFit="1"/>
      <protection locked="0"/>
    </xf>
    <xf numFmtId="0" fontId="3" fillId="2" borderId="0" xfId="0" applyFont="1" applyFill="1" applyAlignment="1">
      <alignment vertical="center"/>
    </xf>
    <xf numFmtId="0" fontId="3" fillId="0" borderId="9" xfId="0" applyFont="1" applyBorder="1" applyAlignment="1" applyProtection="1">
      <alignment vertical="center"/>
      <protection locked="0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176" fontId="5" fillId="0" borderId="0" xfId="0" applyNumberFormat="1" applyFont="1" applyAlignment="1">
      <alignment horizontal="left" vertical="center"/>
    </xf>
    <xf numFmtId="177" fontId="4" fillId="0" borderId="0" xfId="0" applyNumberFormat="1" applyFont="1" applyAlignment="1">
      <alignment horizontal="left"/>
    </xf>
    <xf numFmtId="178" fontId="4" fillId="0" borderId="0" xfId="0" applyNumberFormat="1" applyFont="1" applyAlignment="1">
      <alignment horizontal="left"/>
    </xf>
    <xf numFmtId="0" fontId="4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2" fillId="0" borderId="0" xfId="0" applyFont="1" applyAlignment="1" applyProtection="1">
      <alignment horizontal="center" vertical="center"/>
      <protection locked="0"/>
    </xf>
    <xf numFmtId="179" fontId="3" fillId="0" borderId="4" xfId="0" applyNumberFormat="1" applyFont="1" applyBorder="1" applyAlignment="1">
      <alignment horizontal="center" textRotation="255"/>
    </xf>
    <xf numFmtId="0" fontId="16" fillId="0" borderId="10" xfId="0" applyFont="1" applyBorder="1" applyAlignment="1" applyProtection="1">
      <alignment horizontal="left" vertical="center" wrapText="1"/>
      <protection locked="0"/>
    </xf>
    <xf numFmtId="0" fontId="16" fillId="0" borderId="11" xfId="0" applyFont="1" applyBorder="1" applyAlignment="1" applyProtection="1">
      <alignment horizontal="left" vertical="center" wrapText="1"/>
      <protection locked="0"/>
    </xf>
    <xf numFmtId="0" fontId="16" fillId="0" borderId="12" xfId="0" applyFont="1" applyBorder="1" applyAlignment="1" applyProtection="1">
      <alignment vertical="top"/>
      <protection locked="0"/>
    </xf>
    <xf numFmtId="0" fontId="16" fillId="0" borderId="10" xfId="0" applyFont="1" applyBorder="1" applyAlignment="1" applyProtection="1">
      <alignment vertical="top"/>
      <protection locked="0"/>
    </xf>
    <xf numFmtId="0" fontId="16" fillId="0" borderId="11" xfId="0" applyFont="1" applyBorder="1" applyProtection="1">
      <protection locked="0"/>
    </xf>
    <xf numFmtId="0" fontId="16" fillId="0" borderId="12" xfId="0" applyFont="1" applyBorder="1" applyAlignment="1" applyProtection="1">
      <alignment vertical="center"/>
      <protection locked="0"/>
    </xf>
    <xf numFmtId="0" fontId="16" fillId="0" borderId="10" xfId="0" applyFont="1" applyBorder="1" applyProtection="1">
      <protection locked="0"/>
    </xf>
    <xf numFmtId="0" fontId="16" fillId="0" borderId="10" xfId="0" applyFont="1" applyBorder="1" applyAlignment="1" applyProtection="1">
      <alignment vertical="center"/>
      <protection locked="0"/>
    </xf>
    <xf numFmtId="0" fontId="16" fillId="0" borderId="11" xfId="0" applyFont="1" applyBorder="1" applyAlignment="1" applyProtection="1">
      <alignment horizontal="right" vertical="center"/>
      <protection locked="0"/>
    </xf>
    <xf numFmtId="0" fontId="3" fillId="0" borderId="5" xfId="0" applyFont="1" applyBorder="1" applyProtection="1">
      <protection locked="0"/>
    </xf>
    <xf numFmtId="0" fontId="3" fillId="0" borderId="13" xfId="0" applyFont="1" applyBorder="1" applyAlignment="1" applyProtection="1">
      <alignment horizontal="left" vertical="center" shrinkToFit="1"/>
      <protection locked="0"/>
    </xf>
    <xf numFmtId="0" fontId="3" fillId="0" borderId="14" xfId="0" applyFont="1" applyBorder="1" applyAlignment="1" applyProtection="1">
      <alignment horizontal="center" vertical="center" shrinkToFit="1"/>
      <protection locked="0"/>
    </xf>
    <xf numFmtId="0" fontId="3" fillId="0" borderId="15" xfId="0" applyFont="1" applyBorder="1" applyAlignment="1" applyProtection="1">
      <alignment horizontal="center" vertical="center" shrinkToFit="1"/>
      <protection locked="0"/>
    </xf>
    <xf numFmtId="180" fontId="3" fillId="0" borderId="0" xfId="0" applyNumberFormat="1" applyFont="1" applyAlignment="1" applyProtection="1">
      <alignment horizontal="center" vertical="center"/>
      <protection locked="0"/>
    </xf>
    <xf numFmtId="0" fontId="3" fillId="0" borderId="0" xfId="0" applyFont="1"/>
    <xf numFmtId="0" fontId="14" fillId="0" borderId="0" xfId="0" applyFont="1"/>
    <xf numFmtId="179" fontId="8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 vertical="center"/>
    </xf>
    <xf numFmtId="0" fontId="5" fillId="0" borderId="0" xfId="0" applyFont="1" applyAlignment="1" applyProtection="1">
      <alignment horizontal="left" vertical="center"/>
      <protection locked="0"/>
    </xf>
    <xf numFmtId="0" fontId="17" fillId="0" borderId="0" xfId="0" applyFont="1" applyAlignment="1">
      <alignment vertical="center" wrapText="1"/>
    </xf>
    <xf numFmtId="0" fontId="18" fillId="0" borderId="5" xfId="0" applyFont="1" applyBorder="1" applyAlignment="1" applyProtection="1">
      <alignment horizontal="right"/>
      <protection locked="0"/>
    </xf>
    <xf numFmtId="0" fontId="3" fillId="4" borderId="16" xfId="0" applyFont="1" applyFill="1" applyBorder="1" applyAlignment="1" applyProtection="1">
      <alignment horizontal="center" vertical="center" shrinkToFit="1"/>
      <protection locked="0"/>
    </xf>
    <xf numFmtId="180" fontId="3" fillId="5" borderId="17" xfId="0" applyNumberFormat="1" applyFont="1" applyFill="1" applyBorder="1" applyAlignment="1" applyProtection="1">
      <alignment horizontal="center" vertical="center" shrinkToFit="1"/>
      <protection locked="0"/>
    </xf>
    <xf numFmtId="180" fontId="3" fillId="5" borderId="18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19" xfId="0" applyFont="1" applyBorder="1" applyAlignment="1" applyProtection="1">
      <alignment vertical="center"/>
      <protection locked="0"/>
    </xf>
    <xf numFmtId="0" fontId="17" fillId="0" borderId="0" xfId="0" applyFont="1" applyAlignment="1">
      <alignment vertical="center"/>
    </xf>
    <xf numFmtId="0" fontId="14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17" fillId="0" borderId="0" xfId="0" applyFont="1" applyAlignment="1">
      <alignment vertical="center" wrapText="1"/>
    </xf>
    <xf numFmtId="0" fontId="5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9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25" xfId="0" applyFont="1" applyBorder="1" applyAlignment="1">
      <alignment horizontal="center" vertical="center" textRotation="255" shrinkToFit="1"/>
    </xf>
    <xf numFmtId="0" fontId="3" fillId="0" borderId="26" xfId="0" applyFont="1" applyBorder="1" applyAlignment="1">
      <alignment horizontal="center" vertical="center" textRotation="255" shrinkToFit="1"/>
    </xf>
    <xf numFmtId="0" fontId="3" fillId="0" borderId="27" xfId="0" applyFont="1" applyBorder="1" applyAlignment="1">
      <alignment horizontal="center" vertical="center" textRotation="255" shrinkToFit="1"/>
    </xf>
    <xf numFmtId="0" fontId="3" fillId="0" borderId="10" xfId="0" applyFont="1" applyBorder="1" applyAlignment="1" applyProtection="1">
      <alignment vertical="center" wrapText="1"/>
      <protection locked="0"/>
    </xf>
    <xf numFmtId="0" fontId="3" fillId="0" borderId="5" xfId="0" applyFont="1" applyBorder="1" applyAlignment="1" applyProtection="1">
      <alignment vertical="center" wrapText="1"/>
      <protection locked="0"/>
    </xf>
    <xf numFmtId="0" fontId="3" fillId="0" borderId="6" xfId="0" applyFont="1" applyBorder="1" applyAlignment="1" applyProtection="1">
      <alignment vertical="center" wrapText="1"/>
      <protection locked="0"/>
    </xf>
    <xf numFmtId="0" fontId="3" fillId="0" borderId="11" xfId="0" applyFont="1" applyBorder="1" applyAlignment="1" applyProtection="1">
      <alignment vertical="center" wrapText="1"/>
      <protection locked="0"/>
    </xf>
    <xf numFmtId="0" fontId="3" fillId="0" borderId="0" xfId="0" applyFont="1" applyAlignment="1" applyProtection="1">
      <alignment vertical="center" wrapText="1"/>
      <protection locked="0"/>
    </xf>
    <xf numFmtId="0" fontId="3" fillId="0" borderId="8" xfId="0" applyFont="1" applyBorder="1" applyAlignment="1" applyProtection="1">
      <alignment vertical="center" wrapText="1"/>
      <protection locked="0"/>
    </xf>
    <xf numFmtId="0" fontId="3" fillId="0" borderId="12" xfId="0" applyFont="1" applyBorder="1" applyAlignment="1" applyProtection="1">
      <alignment vertical="center" wrapText="1"/>
      <protection locked="0"/>
    </xf>
    <xf numFmtId="0" fontId="3" fillId="0" borderId="7" xfId="0" applyFont="1" applyBorder="1" applyAlignment="1" applyProtection="1">
      <alignment vertical="center" wrapText="1"/>
      <protection locked="0"/>
    </xf>
    <xf numFmtId="0" fontId="3" fillId="0" borderId="20" xfId="0" applyFont="1" applyBorder="1" applyAlignment="1" applyProtection="1">
      <alignment vertical="center" wrapText="1"/>
      <protection locked="0"/>
    </xf>
    <xf numFmtId="179" fontId="3" fillId="3" borderId="25" xfId="0" applyNumberFormat="1" applyFont="1" applyFill="1" applyBorder="1" applyAlignment="1">
      <alignment horizontal="center" vertical="center"/>
    </xf>
    <xf numFmtId="179" fontId="3" fillId="3" borderId="26" xfId="0" applyNumberFormat="1" applyFont="1" applyFill="1" applyBorder="1"/>
    <xf numFmtId="0" fontId="3" fillId="0" borderId="5" xfId="0" applyFont="1" applyBorder="1" applyAlignment="1">
      <alignment horizontal="left" vertical="center" shrinkToFit="1"/>
    </xf>
    <xf numFmtId="0" fontId="3" fillId="0" borderId="6" xfId="0" applyFont="1" applyBorder="1" applyAlignment="1">
      <alignment horizontal="left" vertical="center" shrinkToFit="1"/>
    </xf>
    <xf numFmtId="0" fontId="3" fillId="0" borderId="0" xfId="0" applyFont="1" applyAlignment="1">
      <alignment horizontal="left" vertical="center" shrinkToFit="1"/>
    </xf>
    <xf numFmtId="0" fontId="3" fillId="0" borderId="8" xfId="0" applyFont="1" applyBorder="1" applyAlignment="1">
      <alignment horizontal="left" vertical="center" shrinkToFit="1"/>
    </xf>
    <xf numFmtId="0" fontId="3" fillId="0" borderId="7" xfId="0" applyFont="1" applyBorder="1" applyAlignment="1">
      <alignment vertical="center" shrinkToFit="1"/>
    </xf>
    <xf numFmtId="0" fontId="3" fillId="0" borderId="20" xfId="0" applyFont="1" applyBorder="1" applyAlignment="1">
      <alignment vertical="center" shrinkToFit="1"/>
    </xf>
    <xf numFmtId="179" fontId="3" fillId="3" borderId="26" xfId="0" applyNumberFormat="1" applyFont="1" applyFill="1" applyBorder="1" applyAlignment="1">
      <alignment horizontal="center" vertical="center"/>
    </xf>
    <xf numFmtId="179" fontId="3" fillId="3" borderId="27" xfId="0" applyNumberFormat="1" applyFont="1" applyFill="1" applyBorder="1" applyAlignment="1">
      <alignment horizontal="center" vertical="center"/>
    </xf>
    <xf numFmtId="180" fontId="18" fillId="5" borderId="5" xfId="0" applyNumberFormat="1" applyFont="1" applyFill="1" applyBorder="1" applyAlignment="1" applyProtection="1">
      <alignment horizontal="center" shrinkToFit="1"/>
      <protection locked="0"/>
    </xf>
    <xf numFmtId="0" fontId="3" fillId="0" borderId="0" xfId="0" applyFont="1" applyAlignment="1">
      <alignment vertical="center"/>
    </xf>
    <xf numFmtId="179" fontId="18" fillId="0" borderId="0" xfId="0" applyNumberFormat="1" applyFont="1" applyAlignment="1" applyProtection="1">
      <alignment horizontal="center" vertical="center"/>
      <protection locked="0"/>
    </xf>
    <xf numFmtId="0" fontId="6" fillId="0" borderId="0" xfId="0" applyFont="1" applyAlignment="1" applyProtection="1">
      <alignment vertical="center" shrinkToFit="1"/>
      <protection locked="0"/>
    </xf>
    <xf numFmtId="0" fontId="6" fillId="0" borderId="8" xfId="0" applyFont="1" applyBorder="1" applyAlignment="1" applyProtection="1">
      <alignment vertical="center" shrinkToFit="1"/>
      <protection locked="0"/>
    </xf>
    <xf numFmtId="0" fontId="3" fillId="0" borderId="7" xfId="0" applyFont="1" applyBorder="1" applyAlignment="1">
      <alignment horizontal="right" vertical="center"/>
    </xf>
    <xf numFmtId="179" fontId="3" fillId="0" borderId="7" xfId="0" applyNumberFormat="1" applyFont="1" applyBorder="1" applyAlignment="1">
      <alignment horizontal="left" vertical="center"/>
    </xf>
    <xf numFmtId="179" fontId="3" fillId="0" borderId="20" xfId="0" applyNumberFormat="1" applyFont="1" applyBorder="1" applyAlignment="1">
      <alignment horizontal="left" vertical="center"/>
    </xf>
    <xf numFmtId="0" fontId="3" fillId="0" borderId="32" xfId="0" applyFont="1" applyBorder="1" applyAlignment="1" applyProtection="1">
      <alignment horizontal="center" vertical="center"/>
      <protection locked="0"/>
    </xf>
    <xf numFmtId="0" fontId="3" fillId="0" borderId="33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 vertical="center" textRotation="255" wrapText="1"/>
    </xf>
    <xf numFmtId="0" fontId="3" fillId="0" borderId="34" xfId="0" applyFont="1" applyBorder="1" applyAlignment="1" applyProtection="1">
      <alignment horizontal="left" vertical="center" shrinkToFit="1"/>
      <protection locked="0"/>
    </xf>
    <xf numFmtId="0" fontId="3" fillId="0" borderId="13" xfId="0" applyFont="1" applyBorder="1" applyAlignment="1" applyProtection="1">
      <alignment horizontal="left" vertical="center" shrinkToFit="1"/>
      <protection locked="0"/>
    </xf>
    <xf numFmtId="179" fontId="19" fillId="0" borderId="22" xfId="0" applyNumberFormat="1" applyFont="1" applyBorder="1" applyAlignment="1">
      <alignment horizontal="center" vertical="center"/>
    </xf>
    <xf numFmtId="179" fontId="19" fillId="0" borderId="23" xfId="0" applyNumberFormat="1" applyFont="1" applyBorder="1" applyAlignment="1">
      <alignment horizontal="center" vertical="center"/>
    </xf>
    <xf numFmtId="179" fontId="19" fillId="0" borderId="24" xfId="0" applyNumberFormat="1" applyFont="1" applyBorder="1" applyAlignment="1">
      <alignment horizontal="center" vertical="center"/>
    </xf>
    <xf numFmtId="179" fontId="19" fillId="0" borderId="14" xfId="0" applyNumberFormat="1" applyFont="1" applyBorder="1" applyAlignment="1">
      <alignment horizontal="center" vertical="center"/>
    </xf>
    <xf numFmtId="179" fontId="19" fillId="0" borderId="15" xfId="0" applyNumberFormat="1" applyFont="1" applyBorder="1" applyAlignment="1">
      <alignment horizontal="center" vertical="center"/>
    </xf>
    <xf numFmtId="180" fontId="19" fillId="0" borderId="14" xfId="0" applyNumberFormat="1" applyFont="1" applyBorder="1" applyAlignment="1">
      <alignment horizontal="center" vertical="center"/>
    </xf>
    <xf numFmtId="180" fontId="19" fillId="0" borderId="15" xfId="0" applyNumberFormat="1" applyFont="1" applyBorder="1" applyAlignment="1">
      <alignment horizontal="center" vertical="center"/>
    </xf>
    <xf numFmtId="180" fontId="3" fillId="5" borderId="14" xfId="0" applyNumberFormat="1" applyFont="1" applyFill="1" applyBorder="1" applyAlignment="1" applyProtection="1">
      <alignment horizontal="center" vertical="center"/>
      <protection locked="0"/>
    </xf>
    <xf numFmtId="180" fontId="3" fillId="5" borderId="15" xfId="0" applyNumberFormat="1" applyFont="1" applyFill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left" vertical="center" shrinkToFit="1"/>
      <protection locked="0"/>
    </xf>
    <xf numFmtId="0" fontId="3" fillId="0" borderId="6" xfId="0" applyFont="1" applyBorder="1" applyAlignment="1" applyProtection="1">
      <alignment horizontal="left" vertical="center" shrinkToFit="1"/>
      <protection locked="0"/>
    </xf>
    <xf numFmtId="0" fontId="3" fillId="0" borderId="0" xfId="0" applyFont="1" applyAlignment="1" applyProtection="1">
      <alignment horizontal="left" vertical="center" shrinkToFit="1"/>
      <protection locked="0"/>
    </xf>
    <xf numFmtId="0" fontId="3" fillId="0" borderId="8" xfId="0" applyFont="1" applyBorder="1" applyAlignment="1" applyProtection="1">
      <alignment horizontal="left" vertical="center" shrinkToFit="1"/>
      <protection locked="0"/>
    </xf>
    <xf numFmtId="179" fontId="3" fillId="3" borderId="1" xfId="0" applyNumberFormat="1" applyFont="1" applyFill="1" applyBorder="1" applyAlignment="1">
      <alignment horizontal="center" vertical="center"/>
    </xf>
    <xf numFmtId="180" fontId="20" fillId="0" borderId="14" xfId="0" applyNumberFormat="1" applyFont="1" applyBorder="1" applyAlignment="1">
      <alignment horizontal="center" vertical="center"/>
    </xf>
    <xf numFmtId="180" fontId="20" fillId="0" borderId="28" xfId="0" applyNumberFormat="1" applyFont="1" applyBorder="1" applyAlignment="1">
      <alignment horizontal="center" vertical="center"/>
    </xf>
    <xf numFmtId="180" fontId="20" fillId="0" borderId="15" xfId="0" applyNumberFormat="1" applyFont="1" applyBorder="1" applyAlignment="1">
      <alignment horizontal="center" vertical="center"/>
    </xf>
    <xf numFmtId="180" fontId="20" fillId="0" borderId="29" xfId="0" applyNumberFormat="1" applyFont="1" applyBorder="1" applyAlignment="1">
      <alignment horizontal="center" vertical="center"/>
    </xf>
    <xf numFmtId="181" fontId="3" fillId="0" borderId="7" xfId="0" applyNumberFormat="1" applyFont="1" applyBorder="1" applyAlignment="1">
      <alignment horizontal="right" vertical="center"/>
    </xf>
    <xf numFmtId="0" fontId="3" fillId="5" borderId="0" xfId="0" applyFont="1" applyFill="1" applyAlignment="1" applyProtection="1">
      <alignment horizontal="left" vertical="center" shrinkToFit="1"/>
      <protection locked="0"/>
    </xf>
    <xf numFmtId="0" fontId="3" fillId="5" borderId="8" xfId="0" applyFont="1" applyFill="1" applyBorder="1" applyAlignment="1" applyProtection="1">
      <alignment horizontal="left" vertical="center" shrinkToFit="1"/>
      <protection locked="0"/>
    </xf>
    <xf numFmtId="0" fontId="3" fillId="5" borderId="5" xfId="0" applyFont="1" applyFill="1" applyBorder="1" applyAlignment="1" applyProtection="1">
      <alignment horizontal="left" vertical="center" shrinkToFit="1"/>
      <protection locked="0"/>
    </xf>
    <xf numFmtId="0" fontId="3" fillId="5" borderId="6" xfId="0" applyFont="1" applyFill="1" applyBorder="1" applyAlignment="1" applyProtection="1">
      <alignment horizontal="left" vertical="center" shrinkToFit="1"/>
      <protection locked="0"/>
    </xf>
    <xf numFmtId="0" fontId="3" fillId="0" borderId="12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180" fontId="21" fillId="4" borderId="30" xfId="0" applyNumberFormat="1" applyFont="1" applyFill="1" applyBorder="1" applyAlignment="1">
      <alignment horizontal="center" vertical="center"/>
    </xf>
    <xf numFmtId="180" fontId="21" fillId="4" borderId="7" xfId="0" applyNumberFormat="1" applyFont="1" applyFill="1" applyBorder="1" applyAlignment="1">
      <alignment horizontal="center" vertical="center"/>
    </xf>
    <xf numFmtId="180" fontId="21" fillId="4" borderId="31" xfId="0" applyNumberFormat="1" applyFont="1" applyFill="1" applyBorder="1" applyAlignment="1">
      <alignment horizontal="center" vertical="center"/>
    </xf>
    <xf numFmtId="180" fontId="21" fillId="4" borderId="20" xfId="0" applyNumberFormat="1" applyFont="1" applyFill="1" applyBorder="1" applyAlignment="1">
      <alignment horizontal="center" vertical="center"/>
    </xf>
    <xf numFmtId="0" fontId="3" fillId="5" borderId="14" xfId="0" applyFont="1" applyFill="1" applyBorder="1" applyAlignment="1" applyProtection="1">
      <alignment horizontal="center" vertical="center"/>
      <protection locked="0"/>
    </xf>
    <xf numFmtId="180" fontId="18" fillId="5" borderId="0" xfId="0" applyNumberFormat="1" applyFont="1" applyFill="1" applyAlignment="1" applyProtection="1">
      <alignment horizontal="center" shrinkToFit="1"/>
      <protection locked="0"/>
    </xf>
    <xf numFmtId="0" fontId="3" fillId="0" borderId="21" xfId="0" applyFont="1" applyBorder="1" applyAlignment="1" applyProtection="1">
      <alignment horizontal="left" vertical="center" shrinkToFit="1"/>
      <protection locked="0"/>
    </xf>
    <xf numFmtId="0" fontId="16" fillId="0" borderId="0" xfId="0" applyFont="1" applyAlignment="1">
      <alignment vertical="center"/>
    </xf>
    <xf numFmtId="0" fontId="7" fillId="0" borderId="0" xfId="0" applyFont="1" applyAlignment="1" applyProtection="1">
      <alignment horizontal="left" vertical="center" shrinkToFit="1"/>
      <protection locked="0"/>
    </xf>
  </cellXfs>
  <cellStyles count="4">
    <cellStyle name="11.5" xfId="1" xr:uid="{00000000-0005-0000-0000-000000000000}"/>
    <cellStyle name="Header1" xfId="2" xr:uid="{00000000-0005-0000-0000-000001000000}"/>
    <cellStyle name="Header2" xfId="3" xr:uid="{00000000-0005-0000-0000-000002000000}"/>
    <cellStyle name="標準" xfId="0" builtinId="0"/>
  </cellStyles>
  <dxfs count="8">
    <dxf>
      <font>
        <condense val="0"/>
        <extend val="0"/>
        <color indexed="10"/>
      </font>
      <fill>
        <patternFill>
          <bgColor indexed="47"/>
        </patternFill>
      </fill>
    </dxf>
    <dxf>
      <font>
        <condense val="0"/>
        <extend val="0"/>
        <color indexed="10"/>
      </font>
      <fill>
        <patternFill>
          <bgColor indexed="47"/>
        </patternFill>
      </fill>
    </dxf>
    <dxf>
      <font>
        <condense val="0"/>
        <extend val="0"/>
        <color indexed="10"/>
      </font>
      <fill>
        <patternFill>
          <bgColor indexed="47"/>
        </patternFill>
      </fill>
    </dxf>
    <dxf>
      <font>
        <condense val="0"/>
        <extend val="0"/>
        <color indexed="10"/>
      </font>
      <fill>
        <patternFill>
          <bgColor indexed="47"/>
        </patternFill>
      </fill>
    </dxf>
    <dxf>
      <font>
        <condense val="0"/>
        <extend val="0"/>
        <color indexed="10"/>
      </font>
      <fill>
        <patternFill>
          <bgColor indexed="47"/>
        </patternFill>
      </fill>
    </dxf>
    <dxf>
      <font>
        <condense val="0"/>
        <extend val="0"/>
        <color indexed="10"/>
      </font>
      <fill>
        <patternFill>
          <bgColor indexed="47"/>
        </patternFill>
      </fill>
    </dxf>
    <dxf>
      <font>
        <condense val="0"/>
        <extend val="0"/>
        <color indexed="10"/>
      </font>
      <fill>
        <patternFill>
          <bgColor indexed="47"/>
        </patternFill>
      </fill>
    </dxf>
    <dxf>
      <font>
        <condense val="0"/>
        <extend val="0"/>
        <color indexed="10"/>
      </font>
      <fill>
        <patternFill>
          <bgColor indexed="47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Radio" firstButton="1" fmlaLink="$H$8" lockText="1" noThreeD="1"/>
</file>

<file path=xl/ctrlProps/ctrlProp10.xml><?xml version="1.0" encoding="utf-8"?>
<formControlPr xmlns="http://schemas.microsoft.com/office/spreadsheetml/2009/9/main" objectType="Radio" lockText="1" noThreeD="1"/>
</file>

<file path=xl/ctrlProps/ctrlProp11.xml><?xml version="1.0" encoding="utf-8"?>
<formControlPr xmlns="http://schemas.microsoft.com/office/spreadsheetml/2009/9/main" objectType="Radio" checked="Checked" lockText="1" noThreeD="1"/>
</file>

<file path=xl/ctrlProps/ctrlProp12.xml><?xml version="1.0" encoding="utf-8"?>
<formControlPr xmlns="http://schemas.microsoft.com/office/spreadsheetml/2009/9/main" objectType="GBox" noThreeD="1"/>
</file>

<file path=xl/ctrlProps/ctrlProp13.xml><?xml version="1.0" encoding="utf-8"?>
<formControlPr xmlns="http://schemas.microsoft.com/office/spreadsheetml/2009/9/main" objectType="GBox" noThreeD="1"/>
</file>

<file path=xl/ctrlProps/ctrlProp14.xml><?xml version="1.0" encoding="utf-8"?>
<formControlPr xmlns="http://schemas.microsoft.com/office/spreadsheetml/2009/9/main" objectType="Radio" firstButton="1" fmlaLink="$H$20" lockText="1" noThreeD="1"/>
</file>

<file path=xl/ctrlProps/ctrlProp15.xml><?xml version="1.0" encoding="utf-8"?>
<formControlPr xmlns="http://schemas.microsoft.com/office/spreadsheetml/2009/9/main" objectType="Radio" lockText="1" noThreeD="1"/>
</file>

<file path=xl/ctrlProps/ctrlProp16.xml><?xml version="1.0" encoding="utf-8"?>
<formControlPr xmlns="http://schemas.microsoft.com/office/spreadsheetml/2009/9/main" objectType="Radio" checked="Checked" lockText="1" noThreeD="1"/>
</file>

<file path=xl/ctrlProps/ctrlProp17.xml><?xml version="1.0" encoding="utf-8"?>
<formControlPr xmlns="http://schemas.microsoft.com/office/spreadsheetml/2009/9/main" objectType="Radio" lockText="1" noThreeD="1"/>
</file>

<file path=xl/ctrlProps/ctrlProp18.xml><?xml version="1.0" encoding="utf-8"?>
<formControlPr xmlns="http://schemas.microsoft.com/office/spreadsheetml/2009/9/main" objectType="Radio" lockText="1" noThreeD="1"/>
</file>

<file path=xl/ctrlProps/ctrlProp19.xml><?xml version="1.0" encoding="utf-8"?>
<formControlPr xmlns="http://schemas.microsoft.com/office/spreadsheetml/2009/9/main" objectType="Radio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20.xml><?xml version="1.0" encoding="utf-8"?>
<formControlPr xmlns="http://schemas.microsoft.com/office/spreadsheetml/2009/9/main" objectType="Radio" lockText="1" noThreeD="1"/>
</file>

<file path=xl/ctrlProps/ctrlProp21.xml><?xml version="1.0" encoding="utf-8"?>
<formControlPr xmlns="http://schemas.microsoft.com/office/spreadsheetml/2009/9/main" objectType="Radio" firstButton="1" fmlaLink="$H$23" lockText="1" noThreeD="1"/>
</file>

<file path=xl/ctrlProps/ctrlProp22.xml><?xml version="1.0" encoding="utf-8"?>
<formControlPr xmlns="http://schemas.microsoft.com/office/spreadsheetml/2009/9/main" objectType="Radio" lockText="1" noThreeD="1"/>
</file>

<file path=xl/ctrlProps/ctrlProp23.xml><?xml version="1.0" encoding="utf-8"?>
<formControlPr xmlns="http://schemas.microsoft.com/office/spreadsheetml/2009/9/main" objectType="Radio" checked="Checked" lockText="1" noThreeD="1"/>
</file>

<file path=xl/ctrlProps/ctrlProp3.xml><?xml version="1.0" encoding="utf-8"?>
<formControlPr xmlns="http://schemas.microsoft.com/office/spreadsheetml/2009/9/main" objectType="Radio" checked="Checked" lockText="1" noThreeD="1"/>
</file>

<file path=xl/ctrlProps/ctrlProp4.xml><?xml version="1.0" encoding="utf-8"?>
<formControlPr xmlns="http://schemas.microsoft.com/office/spreadsheetml/2009/9/main" objectType="GBox" noThreeD="1"/>
</file>

<file path=xl/ctrlProps/ctrlProp5.xml><?xml version="1.0" encoding="utf-8"?>
<formControlPr xmlns="http://schemas.microsoft.com/office/spreadsheetml/2009/9/main" objectType="Radio" firstButton="1" fmlaLink="$H$17" lockText="1" noThreeD="1"/>
</file>

<file path=xl/ctrlProps/ctrlProp6.xml><?xml version="1.0" encoding="utf-8"?>
<formControlPr xmlns="http://schemas.microsoft.com/office/spreadsheetml/2009/9/main" objectType="Radio" lockText="1" noThreeD="1"/>
</file>

<file path=xl/ctrlProps/ctrlProp7.xml><?xml version="1.0" encoding="utf-8"?>
<formControlPr xmlns="http://schemas.microsoft.com/office/spreadsheetml/2009/9/main" objectType="Radio" checked="Checked" lockText="1" noThreeD="1"/>
</file>

<file path=xl/ctrlProps/ctrlProp8.xml><?xml version="1.0" encoding="utf-8"?>
<formControlPr xmlns="http://schemas.microsoft.com/office/spreadsheetml/2009/9/main" objectType="GBox" noThreeD="1"/>
</file>

<file path=xl/ctrlProps/ctrlProp9.xml><?xml version="1.0" encoding="utf-8"?>
<formControlPr xmlns="http://schemas.microsoft.com/office/spreadsheetml/2009/9/main" objectType="Radio" firstButton="1" fmlaLink="$H$26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7</xdr:row>
          <xdr:rowOff>0</xdr:rowOff>
        </xdr:from>
        <xdr:to>
          <xdr:col>9</xdr:col>
          <xdr:colOff>121920</xdr:colOff>
          <xdr:row>8</xdr:row>
          <xdr:rowOff>0</xdr:rowOff>
        </xdr:to>
        <xdr:sp macro="" textlink="">
          <xdr:nvSpPr>
            <xdr:cNvPr id="5127" name="Option Button 7" hidden="1">
              <a:extLst>
                <a:ext uri="{63B3BB69-23CF-44E3-9099-C40C66FF867C}">
                  <a14:compatExt spid="_x0000_s5127"/>
                </a:ext>
                <a:ext uri="{FF2B5EF4-FFF2-40B4-BE49-F238E27FC236}">
                  <a16:creationId xmlns:a16="http://schemas.microsoft.com/office/drawing/2014/main" id="{00000000-0008-0000-0000-00000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8</xdr:row>
          <xdr:rowOff>0</xdr:rowOff>
        </xdr:from>
        <xdr:to>
          <xdr:col>9</xdr:col>
          <xdr:colOff>121920</xdr:colOff>
          <xdr:row>9</xdr:row>
          <xdr:rowOff>0</xdr:rowOff>
        </xdr:to>
        <xdr:sp macro="" textlink="">
          <xdr:nvSpPr>
            <xdr:cNvPr id="5128" name="Option Button 8" hidden="1">
              <a:extLst>
                <a:ext uri="{63B3BB69-23CF-44E3-9099-C40C66FF867C}">
                  <a14:compatExt spid="_x0000_s5128"/>
                </a:ext>
                <a:ext uri="{FF2B5EF4-FFF2-40B4-BE49-F238E27FC236}">
                  <a16:creationId xmlns:a16="http://schemas.microsoft.com/office/drawing/2014/main" id="{00000000-0008-0000-0000-00000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9</xdr:row>
          <xdr:rowOff>0</xdr:rowOff>
        </xdr:from>
        <xdr:to>
          <xdr:col>9</xdr:col>
          <xdr:colOff>121920</xdr:colOff>
          <xdr:row>10</xdr:row>
          <xdr:rowOff>0</xdr:rowOff>
        </xdr:to>
        <xdr:sp macro="" textlink="">
          <xdr:nvSpPr>
            <xdr:cNvPr id="5129" name="Option Button 9" hidden="1">
              <a:extLst>
                <a:ext uri="{63B3BB69-23CF-44E3-9099-C40C66FF867C}">
                  <a14:compatExt spid="_x0000_s5129"/>
                </a:ext>
                <a:ext uri="{FF2B5EF4-FFF2-40B4-BE49-F238E27FC236}">
                  <a16:creationId xmlns:a16="http://schemas.microsoft.com/office/drawing/2014/main" id="{00000000-0008-0000-0000-00000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7</xdr:row>
          <xdr:rowOff>0</xdr:rowOff>
        </xdr:from>
        <xdr:to>
          <xdr:col>24</xdr:col>
          <xdr:colOff>0</xdr:colOff>
          <xdr:row>10</xdr:row>
          <xdr:rowOff>0</xdr:rowOff>
        </xdr:to>
        <xdr:sp macro="" textlink="">
          <xdr:nvSpPr>
            <xdr:cNvPr id="5130" name="Group Box 10" hidden="1">
              <a:extLst>
                <a:ext uri="{63B3BB69-23CF-44E3-9099-C40C66FF867C}">
                  <a14:compatExt spid="_x0000_s5130"/>
                </a:ext>
                <a:ext uri="{FF2B5EF4-FFF2-40B4-BE49-F238E27FC236}">
                  <a16:creationId xmlns:a16="http://schemas.microsoft.com/office/drawing/2014/main" id="{00000000-0008-0000-0000-00000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16</xdr:row>
          <xdr:rowOff>0</xdr:rowOff>
        </xdr:from>
        <xdr:to>
          <xdr:col>9</xdr:col>
          <xdr:colOff>114300</xdr:colOff>
          <xdr:row>17</xdr:row>
          <xdr:rowOff>0</xdr:rowOff>
        </xdr:to>
        <xdr:sp macro="" textlink="">
          <xdr:nvSpPr>
            <xdr:cNvPr id="5131" name="Option Button 11" hidden="1">
              <a:extLst>
                <a:ext uri="{63B3BB69-23CF-44E3-9099-C40C66FF867C}">
                  <a14:compatExt spid="_x0000_s5131"/>
                </a:ext>
                <a:ext uri="{FF2B5EF4-FFF2-40B4-BE49-F238E27FC236}">
                  <a16:creationId xmlns:a16="http://schemas.microsoft.com/office/drawing/2014/main" id="{00000000-0008-0000-0000-00000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17</xdr:row>
          <xdr:rowOff>0</xdr:rowOff>
        </xdr:from>
        <xdr:to>
          <xdr:col>9</xdr:col>
          <xdr:colOff>114300</xdr:colOff>
          <xdr:row>18</xdr:row>
          <xdr:rowOff>0</xdr:rowOff>
        </xdr:to>
        <xdr:sp macro="" textlink="">
          <xdr:nvSpPr>
            <xdr:cNvPr id="5132" name="Option Button 12" hidden="1">
              <a:extLst>
                <a:ext uri="{63B3BB69-23CF-44E3-9099-C40C66FF867C}">
                  <a14:compatExt spid="_x0000_s5132"/>
                </a:ext>
                <a:ext uri="{FF2B5EF4-FFF2-40B4-BE49-F238E27FC236}">
                  <a16:creationId xmlns:a16="http://schemas.microsoft.com/office/drawing/2014/main" id="{00000000-0008-0000-0000-00000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18</xdr:row>
          <xdr:rowOff>0</xdr:rowOff>
        </xdr:from>
        <xdr:to>
          <xdr:col>9</xdr:col>
          <xdr:colOff>106680</xdr:colOff>
          <xdr:row>19</xdr:row>
          <xdr:rowOff>0</xdr:rowOff>
        </xdr:to>
        <xdr:sp macro="" textlink="">
          <xdr:nvSpPr>
            <xdr:cNvPr id="5133" name="Option Button 13" hidden="1">
              <a:extLst>
                <a:ext uri="{63B3BB69-23CF-44E3-9099-C40C66FF867C}">
                  <a14:compatExt spid="_x0000_s5133"/>
                </a:ext>
                <a:ext uri="{FF2B5EF4-FFF2-40B4-BE49-F238E27FC236}">
                  <a16:creationId xmlns:a16="http://schemas.microsoft.com/office/drawing/2014/main" id="{00000000-0008-0000-0000-00000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16</xdr:row>
          <xdr:rowOff>0</xdr:rowOff>
        </xdr:from>
        <xdr:to>
          <xdr:col>24</xdr:col>
          <xdr:colOff>0</xdr:colOff>
          <xdr:row>19</xdr:row>
          <xdr:rowOff>0</xdr:rowOff>
        </xdr:to>
        <xdr:sp macro="" textlink="">
          <xdr:nvSpPr>
            <xdr:cNvPr id="5134" name="Group Box 14" hidden="1">
              <a:extLst>
                <a:ext uri="{63B3BB69-23CF-44E3-9099-C40C66FF867C}">
                  <a14:compatExt spid="_x0000_s5134"/>
                </a:ext>
                <a:ext uri="{FF2B5EF4-FFF2-40B4-BE49-F238E27FC236}">
                  <a16:creationId xmlns:a16="http://schemas.microsoft.com/office/drawing/2014/main" id="{00000000-0008-0000-0000-00000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25</xdr:row>
          <xdr:rowOff>0</xdr:rowOff>
        </xdr:from>
        <xdr:to>
          <xdr:col>9</xdr:col>
          <xdr:colOff>114300</xdr:colOff>
          <xdr:row>29</xdr:row>
          <xdr:rowOff>0</xdr:rowOff>
        </xdr:to>
        <xdr:sp macro="" textlink="">
          <xdr:nvSpPr>
            <xdr:cNvPr id="5137" name="Option Button 17" hidden="1">
              <a:extLst>
                <a:ext uri="{63B3BB69-23CF-44E3-9099-C40C66FF867C}">
                  <a14:compatExt spid="_x0000_s5137"/>
                </a:ext>
                <a:ext uri="{FF2B5EF4-FFF2-40B4-BE49-F238E27FC236}">
                  <a16:creationId xmlns:a16="http://schemas.microsoft.com/office/drawing/2014/main" id="{00000000-0008-0000-0000-00001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26</xdr:row>
          <xdr:rowOff>0</xdr:rowOff>
        </xdr:from>
        <xdr:to>
          <xdr:col>9</xdr:col>
          <xdr:colOff>114300</xdr:colOff>
          <xdr:row>29</xdr:row>
          <xdr:rowOff>0</xdr:rowOff>
        </xdr:to>
        <xdr:sp macro="" textlink="">
          <xdr:nvSpPr>
            <xdr:cNvPr id="5138" name="Option Button 18" hidden="1">
              <a:extLst>
                <a:ext uri="{63B3BB69-23CF-44E3-9099-C40C66FF867C}">
                  <a14:compatExt spid="_x0000_s5138"/>
                </a:ext>
                <a:ext uri="{FF2B5EF4-FFF2-40B4-BE49-F238E27FC236}">
                  <a16:creationId xmlns:a16="http://schemas.microsoft.com/office/drawing/2014/main" id="{00000000-0008-0000-0000-00001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27</xdr:row>
          <xdr:rowOff>0</xdr:rowOff>
        </xdr:from>
        <xdr:to>
          <xdr:col>9</xdr:col>
          <xdr:colOff>106680</xdr:colOff>
          <xdr:row>29</xdr:row>
          <xdr:rowOff>0</xdr:rowOff>
        </xdr:to>
        <xdr:sp macro="" textlink="">
          <xdr:nvSpPr>
            <xdr:cNvPr id="5139" name="Option Button 19" hidden="1">
              <a:extLst>
                <a:ext uri="{63B3BB69-23CF-44E3-9099-C40C66FF867C}">
                  <a14:compatExt spid="_x0000_s5139"/>
                </a:ext>
                <a:ext uri="{FF2B5EF4-FFF2-40B4-BE49-F238E27FC236}">
                  <a16:creationId xmlns:a16="http://schemas.microsoft.com/office/drawing/2014/main" id="{00000000-0008-0000-0000-00001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25</xdr:row>
          <xdr:rowOff>0</xdr:rowOff>
        </xdr:from>
        <xdr:to>
          <xdr:col>24</xdr:col>
          <xdr:colOff>0</xdr:colOff>
          <xdr:row>31</xdr:row>
          <xdr:rowOff>0</xdr:rowOff>
        </xdr:to>
        <xdr:sp macro="" textlink="">
          <xdr:nvSpPr>
            <xdr:cNvPr id="5140" name="Group Box 20" hidden="1">
              <a:extLst>
                <a:ext uri="{63B3BB69-23CF-44E3-9099-C40C66FF867C}">
                  <a14:compatExt spid="_x0000_s5140"/>
                </a:ext>
                <a:ext uri="{FF2B5EF4-FFF2-40B4-BE49-F238E27FC236}">
                  <a16:creationId xmlns:a16="http://schemas.microsoft.com/office/drawing/2014/main" id="{00000000-0008-0000-0000-00001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19</xdr:row>
          <xdr:rowOff>0</xdr:rowOff>
        </xdr:from>
        <xdr:to>
          <xdr:col>24</xdr:col>
          <xdr:colOff>0</xdr:colOff>
          <xdr:row>22</xdr:row>
          <xdr:rowOff>0</xdr:rowOff>
        </xdr:to>
        <xdr:sp macro="" textlink="">
          <xdr:nvSpPr>
            <xdr:cNvPr id="5156" name="Group Box 36" hidden="1">
              <a:extLst>
                <a:ext uri="{63B3BB69-23CF-44E3-9099-C40C66FF867C}">
                  <a14:compatExt spid="_x0000_s5156"/>
                </a:ext>
                <a:ext uri="{FF2B5EF4-FFF2-40B4-BE49-F238E27FC236}">
                  <a16:creationId xmlns:a16="http://schemas.microsoft.com/office/drawing/2014/main" id="{00000000-0008-0000-0000-00002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19</xdr:row>
          <xdr:rowOff>0</xdr:rowOff>
        </xdr:from>
        <xdr:to>
          <xdr:col>9</xdr:col>
          <xdr:colOff>144780</xdr:colOff>
          <xdr:row>20</xdr:row>
          <xdr:rowOff>0</xdr:rowOff>
        </xdr:to>
        <xdr:sp macro="" textlink="">
          <xdr:nvSpPr>
            <xdr:cNvPr id="5160" name="Option Button 40" hidden="1">
              <a:extLst>
                <a:ext uri="{63B3BB69-23CF-44E3-9099-C40C66FF867C}">
                  <a14:compatExt spid="_x0000_s5160"/>
                </a:ext>
                <a:ext uri="{FF2B5EF4-FFF2-40B4-BE49-F238E27FC236}">
                  <a16:creationId xmlns:a16="http://schemas.microsoft.com/office/drawing/2014/main" id="{00000000-0008-0000-0000-00002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20</xdr:row>
          <xdr:rowOff>0</xdr:rowOff>
        </xdr:from>
        <xdr:to>
          <xdr:col>9</xdr:col>
          <xdr:colOff>144780</xdr:colOff>
          <xdr:row>21</xdr:row>
          <xdr:rowOff>0</xdr:rowOff>
        </xdr:to>
        <xdr:sp macro="" textlink="">
          <xdr:nvSpPr>
            <xdr:cNvPr id="5162" name="Option Button 42" hidden="1">
              <a:extLst>
                <a:ext uri="{63B3BB69-23CF-44E3-9099-C40C66FF867C}">
                  <a14:compatExt spid="_x0000_s5162"/>
                </a:ext>
                <a:ext uri="{FF2B5EF4-FFF2-40B4-BE49-F238E27FC236}">
                  <a16:creationId xmlns:a16="http://schemas.microsoft.com/office/drawing/2014/main" id="{00000000-0008-0000-0000-00002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21</xdr:row>
          <xdr:rowOff>0</xdr:rowOff>
        </xdr:from>
        <xdr:to>
          <xdr:col>9</xdr:col>
          <xdr:colOff>144780</xdr:colOff>
          <xdr:row>22</xdr:row>
          <xdr:rowOff>0</xdr:rowOff>
        </xdr:to>
        <xdr:sp macro="" textlink="">
          <xdr:nvSpPr>
            <xdr:cNvPr id="5164" name="Option Button 44" hidden="1">
              <a:extLst>
                <a:ext uri="{63B3BB69-23CF-44E3-9099-C40C66FF867C}">
                  <a14:compatExt spid="_x0000_s5164"/>
                </a:ext>
                <a:ext uri="{FF2B5EF4-FFF2-40B4-BE49-F238E27FC236}">
                  <a16:creationId xmlns:a16="http://schemas.microsoft.com/office/drawing/2014/main" id="{00000000-0008-0000-0000-00002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7</xdr:row>
          <xdr:rowOff>0</xdr:rowOff>
        </xdr:from>
        <xdr:to>
          <xdr:col>9</xdr:col>
          <xdr:colOff>121920</xdr:colOff>
          <xdr:row>8</xdr:row>
          <xdr:rowOff>0</xdr:rowOff>
        </xdr:to>
        <xdr:sp macro="" textlink="">
          <xdr:nvSpPr>
            <xdr:cNvPr id="5165" name="Option Button 45" hidden="1">
              <a:extLst>
                <a:ext uri="{63B3BB69-23CF-44E3-9099-C40C66FF867C}">
                  <a14:compatExt spid="_x0000_s5165"/>
                </a:ext>
                <a:ext uri="{FF2B5EF4-FFF2-40B4-BE49-F238E27FC236}">
                  <a16:creationId xmlns:a16="http://schemas.microsoft.com/office/drawing/2014/main" id="{00000000-0008-0000-0000-00002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8</xdr:row>
          <xdr:rowOff>0</xdr:rowOff>
        </xdr:from>
        <xdr:to>
          <xdr:col>9</xdr:col>
          <xdr:colOff>121920</xdr:colOff>
          <xdr:row>9</xdr:row>
          <xdr:rowOff>0</xdr:rowOff>
        </xdr:to>
        <xdr:sp macro="" textlink="">
          <xdr:nvSpPr>
            <xdr:cNvPr id="5166" name="Option Button 46" hidden="1">
              <a:extLst>
                <a:ext uri="{63B3BB69-23CF-44E3-9099-C40C66FF867C}">
                  <a14:compatExt spid="_x0000_s5166"/>
                </a:ext>
                <a:ext uri="{FF2B5EF4-FFF2-40B4-BE49-F238E27FC236}">
                  <a16:creationId xmlns:a16="http://schemas.microsoft.com/office/drawing/2014/main" id="{00000000-0008-0000-0000-00002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7</xdr:row>
          <xdr:rowOff>0</xdr:rowOff>
        </xdr:from>
        <xdr:to>
          <xdr:col>9</xdr:col>
          <xdr:colOff>121920</xdr:colOff>
          <xdr:row>8</xdr:row>
          <xdr:rowOff>0</xdr:rowOff>
        </xdr:to>
        <xdr:sp macro="" textlink="">
          <xdr:nvSpPr>
            <xdr:cNvPr id="5167" name="Option Button 47" hidden="1">
              <a:extLst>
                <a:ext uri="{63B3BB69-23CF-44E3-9099-C40C66FF867C}">
                  <a14:compatExt spid="_x0000_s5167"/>
                </a:ext>
                <a:ext uri="{FF2B5EF4-FFF2-40B4-BE49-F238E27FC236}">
                  <a16:creationId xmlns:a16="http://schemas.microsoft.com/office/drawing/2014/main" id="{00000000-0008-0000-0000-00002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8</xdr:row>
          <xdr:rowOff>0</xdr:rowOff>
        </xdr:from>
        <xdr:to>
          <xdr:col>9</xdr:col>
          <xdr:colOff>121920</xdr:colOff>
          <xdr:row>9</xdr:row>
          <xdr:rowOff>0</xdr:rowOff>
        </xdr:to>
        <xdr:sp macro="" textlink="">
          <xdr:nvSpPr>
            <xdr:cNvPr id="5168" name="Option Button 48" hidden="1">
              <a:extLst>
                <a:ext uri="{63B3BB69-23CF-44E3-9099-C40C66FF867C}">
                  <a14:compatExt spid="_x0000_s5168"/>
                </a:ext>
                <a:ext uri="{FF2B5EF4-FFF2-40B4-BE49-F238E27FC236}">
                  <a16:creationId xmlns:a16="http://schemas.microsoft.com/office/drawing/2014/main" id="{00000000-0008-0000-0000-00003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22</xdr:row>
          <xdr:rowOff>0</xdr:rowOff>
        </xdr:from>
        <xdr:to>
          <xdr:col>12</xdr:col>
          <xdr:colOff>83820</xdr:colOff>
          <xdr:row>23</xdr:row>
          <xdr:rowOff>0</xdr:rowOff>
        </xdr:to>
        <xdr:sp macro="" textlink="">
          <xdr:nvSpPr>
            <xdr:cNvPr id="5169" name="Option Button 49" hidden="1">
              <a:extLst>
                <a:ext uri="{63B3BB69-23CF-44E3-9099-C40C66FF867C}">
                  <a14:compatExt spid="_x0000_s5169"/>
                </a:ext>
                <a:ext uri="{FF2B5EF4-FFF2-40B4-BE49-F238E27FC236}">
                  <a16:creationId xmlns:a16="http://schemas.microsoft.com/office/drawing/2014/main" id="{00000000-0008-0000-0000-00003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23</xdr:row>
          <xdr:rowOff>0</xdr:rowOff>
        </xdr:from>
        <xdr:to>
          <xdr:col>12</xdr:col>
          <xdr:colOff>83820</xdr:colOff>
          <xdr:row>24</xdr:row>
          <xdr:rowOff>0</xdr:rowOff>
        </xdr:to>
        <xdr:sp macro="" textlink="">
          <xdr:nvSpPr>
            <xdr:cNvPr id="5170" name="Option Button 50" hidden="1">
              <a:extLst>
                <a:ext uri="{63B3BB69-23CF-44E3-9099-C40C66FF867C}">
                  <a14:compatExt spid="_x0000_s5170"/>
                </a:ext>
                <a:ext uri="{FF2B5EF4-FFF2-40B4-BE49-F238E27FC236}">
                  <a16:creationId xmlns:a16="http://schemas.microsoft.com/office/drawing/2014/main" id="{00000000-0008-0000-0000-00003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24</xdr:row>
          <xdr:rowOff>0</xdr:rowOff>
        </xdr:from>
        <xdr:to>
          <xdr:col>12</xdr:col>
          <xdr:colOff>83820</xdr:colOff>
          <xdr:row>25</xdr:row>
          <xdr:rowOff>0</xdr:rowOff>
        </xdr:to>
        <xdr:sp macro="" textlink="">
          <xdr:nvSpPr>
            <xdr:cNvPr id="5171" name="Option Button 51" hidden="1">
              <a:extLst>
                <a:ext uri="{63B3BB69-23CF-44E3-9099-C40C66FF867C}">
                  <a14:compatExt spid="_x0000_s5171"/>
                </a:ext>
                <a:ext uri="{FF2B5EF4-FFF2-40B4-BE49-F238E27FC236}">
                  <a16:creationId xmlns:a16="http://schemas.microsoft.com/office/drawing/2014/main" id="{00000000-0008-0000-0000-00003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7</xdr:col>
      <xdr:colOff>99060</xdr:colOff>
      <xdr:row>28</xdr:row>
      <xdr:rowOff>30480</xdr:rowOff>
    </xdr:from>
    <xdr:to>
      <xdr:col>10</xdr:col>
      <xdr:colOff>7620</xdr:colOff>
      <xdr:row>28</xdr:row>
      <xdr:rowOff>175260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4899660" y="5638800"/>
          <a:ext cx="342900" cy="144780"/>
        </a:xfrm>
        <a:prstGeom prst="rect">
          <a:avLst/>
        </a:prstGeom>
        <a:solidFill>
          <a:sysClr val="window" lastClr="FFFFFF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25216;&#34899;&#31649;&#29702;&#35506;\010&#22303;&#26408;&#23616;&#23554;&#29992;\000&#32207;&#21209;&#31649;&#29702;&#37096;\040&#25216;&#34899;&#20225;&#30011;&#35506;\&#25216;&#34899;&#25351;&#23566;&#23460;\&#25216;&#34899;&#25351;&#23566;&#65319;\&#32207;&#21512;&#35413;&#20385;&#26041;&#24335;\&#12304;&#35430;&#34892;&#12305;&#24179;&#25104;20&#24180;&#24230;\10.&#24196;&#21407;\-&#24196;&#21407;&#12480;&#12512;&#65288;&#65300;&#24037;&#21306;&#65289;\&#33853;&#26413;&#27770;&#23450;&#23529;&#26619;\1&#12304;&#27161;&#28310;&#12305;&#9314;&#21029;&#32025;&#27096;&#24335;&#31532;8&#21495;&#65288;&#33853;&#26413;&#32773;&#27770;&#23450;&#36039;&#26009;&#65289;&#24195;&#20013;&#20462;&#27491;ver1.2&#12304;&#24196;&#21407;&#12480;&#12512;&#27211;&#26753;&#1230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第8号（決定用）"/>
      <sheetName val="第8-1号（公表用）"/>
      <sheetName val="第8号（審査用）"/>
      <sheetName val="A者"/>
      <sheetName val="B者"/>
      <sheetName val="C者"/>
      <sheetName val="D者"/>
      <sheetName val="E者"/>
      <sheetName val="F者"/>
      <sheetName val="評価項目一覧表"/>
      <sheetName val="整理表 (1)"/>
      <sheetName val="整理表 (2)"/>
      <sheetName val="整理表 (3)"/>
      <sheetName val="整理表 (4)"/>
      <sheetName val="技術(1)"/>
      <sheetName val="技術(2)"/>
      <sheetName val="技術(3)"/>
      <sheetName val="技術(4)"/>
      <sheetName val="技術(1)〔金あり〕"/>
      <sheetName val="技術(2)〔金あり〕"/>
      <sheetName val="技術(3)〔金あり〕"/>
      <sheetName val="技術(4)〔金あり〕"/>
      <sheetName val="リス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54">
          <cell r="R54" t="str">
            <v>○○対策として工夫が見られるため評価する</v>
          </cell>
        </row>
        <row r="55">
          <cell r="R55" t="str">
            <v>○○○○○○○○○○する工夫が見られ評価できる</v>
          </cell>
        </row>
        <row r="56">
          <cell r="R56" t="str">
            <v>具体的でなく，効果が判断できないため評価しない</v>
          </cell>
        </row>
        <row r="57">
          <cell r="R57" t="str">
            <v>一般的な施工方法であるため評価しない</v>
          </cell>
        </row>
        <row r="58">
          <cell r="R58" t="str">
            <v>具体性がなく，実現不可能であるため評価しない</v>
          </cell>
        </row>
        <row r="59">
          <cell r="R59" t="str">
            <v>提案が認められない</v>
          </cell>
        </row>
        <row r="60">
          <cell r="R60" t="str">
            <v>共通仕様書に明記された事項であるため評価しない</v>
          </cell>
        </row>
        <row r="61">
          <cell r="R61" t="str">
            <v>特記仕様書に明記された事項であるため評価しない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I57"/>
  <sheetViews>
    <sheetView showGridLines="0" tabSelected="1" view="pageBreakPreview" zoomScaleNormal="100" zoomScaleSheetLayoutView="100" workbookViewId="0">
      <selection activeCell="A32" sqref="A32:E32"/>
    </sheetView>
  </sheetViews>
  <sheetFormatPr defaultColWidth="9" defaultRowHeight="10.8" x14ac:dyDescent="0.2"/>
  <cols>
    <col min="1" max="1" width="5.6640625" style="1" customWidth="1"/>
    <col min="2" max="3" width="7.6640625" style="1" customWidth="1"/>
    <col min="4" max="4" width="13.6640625" style="1" customWidth="1"/>
    <col min="5" max="5" width="18" style="1" customWidth="1"/>
    <col min="6" max="7" width="8.6640625" style="1" customWidth="1"/>
    <col min="8" max="8" width="1.6640625" style="2" customWidth="1"/>
    <col min="9" max="23" width="2.33203125" style="1" customWidth="1"/>
    <col min="24" max="24" width="6.77734375" style="1" customWidth="1"/>
    <col min="25" max="25" width="1.6640625" style="1" customWidth="1"/>
    <col min="26" max="26" width="9" style="2"/>
    <col min="27" max="31" width="4.109375" style="2" customWidth="1"/>
    <col min="32" max="35" width="4.109375" style="1" customWidth="1"/>
    <col min="36" max="16384" width="9" style="1"/>
  </cols>
  <sheetData>
    <row r="2" spans="1:35" ht="18.75" customHeight="1" x14ac:dyDescent="0.2">
      <c r="A2" s="26" t="s">
        <v>49</v>
      </c>
      <c r="B2" s="27"/>
      <c r="C2" s="27"/>
      <c r="D2" s="27"/>
      <c r="E2" s="27"/>
      <c r="K2" s="61" t="s">
        <v>23</v>
      </c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</row>
    <row r="3" spans="1:35" ht="27" customHeight="1" x14ac:dyDescent="0.2">
      <c r="A3" s="23"/>
      <c r="B3" s="23"/>
      <c r="C3" s="23"/>
      <c r="D3" s="28"/>
      <c r="E3" s="28"/>
      <c r="F3" s="29" t="s">
        <v>21</v>
      </c>
      <c r="G3" s="28"/>
      <c r="H3" s="30"/>
      <c r="I3" s="28"/>
      <c r="J3" s="52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</row>
    <row r="4" spans="1:35" ht="18.75" customHeight="1" x14ac:dyDescent="0.15">
      <c r="A4" s="24"/>
      <c r="B4" s="24"/>
      <c r="C4" s="24"/>
      <c r="J4" s="52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</row>
    <row r="5" spans="1:35" ht="19.5" customHeight="1" x14ac:dyDescent="0.15">
      <c r="A5" s="25"/>
      <c r="B5" s="25"/>
      <c r="C5" s="25"/>
      <c r="D5" s="3"/>
      <c r="E5" s="3"/>
      <c r="G5" s="50"/>
      <c r="H5" s="51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U5" s="62"/>
      <c r="V5" s="62"/>
      <c r="W5" s="62"/>
      <c r="X5" s="62"/>
    </row>
    <row r="6" spans="1:35" ht="18.75" customHeight="1" x14ac:dyDescent="0.2">
      <c r="B6" s="58" t="s">
        <v>47</v>
      </c>
    </row>
    <row r="7" spans="1:35" s="6" customFormat="1" ht="37.5" customHeight="1" x14ac:dyDescent="0.2">
      <c r="A7" s="4" t="s">
        <v>0</v>
      </c>
      <c r="B7" s="63" t="s">
        <v>1</v>
      </c>
      <c r="C7" s="63"/>
      <c r="D7" s="63"/>
      <c r="E7" s="63"/>
      <c r="F7" s="5" t="s">
        <v>2</v>
      </c>
      <c r="G7" s="49" t="s">
        <v>22</v>
      </c>
      <c r="H7" s="64" t="s">
        <v>3</v>
      </c>
      <c r="I7" s="65"/>
      <c r="J7" s="65"/>
      <c r="K7" s="65"/>
      <c r="L7" s="65"/>
      <c r="M7" s="65"/>
      <c r="N7" s="65"/>
      <c r="O7" s="65"/>
      <c r="P7" s="65"/>
      <c r="Q7" s="65"/>
      <c r="R7" s="65"/>
      <c r="S7" s="65"/>
      <c r="T7" s="65"/>
      <c r="U7" s="65"/>
      <c r="V7" s="65"/>
      <c r="W7" s="65"/>
      <c r="X7" s="66"/>
      <c r="Z7" s="7"/>
      <c r="AA7" s="7"/>
      <c r="AB7" s="7"/>
      <c r="AC7" s="7"/>
      <c r="AD7" s="7"/>
      <c r="AE7" s="7"/>
    </row>
    <row r="8" spans="1:35" ht="16.5" customHeight="1" x14ac:dyDescent="0.2">
      <c r="A8" s="67" t="s">
        <v>44</v>
      </c>
      <c r="B8" s="70" t="s">
        <v>51</v>
      </c>
      <c r="C8" s="71"/>
      <c r="D8" s="71"/>
      <c r="E8" s="72"/>
      <c r="F8" s="8">
        <v>4</v>
      </c>
      <c r="G8" s="79">
        <f>IF(H8=6,F8,IF(H8=7,F9,F10))</f>
        <v>0</v>
      </c>
      <c r="H8" s="32">
        <v>3</v>
      </c>
      <c r="I8" s="11"/>
      <c r="J8" s="81" t="s">
        <v>45</v>
      </c>
      <c r="K8" s="81"/>
      <c r="L8" s="81"/>
      <c r="M8" s="81"/>
      <c r="N8" s="81"/>
      <c r="O8" s="81"/>
      <c r="P8" s="81"/>
      <c r="Q8" s="81"/>
      <c r="R8" s="81"/>
      <c r="S8" s="81"/>
      <c r="T8" s="81"/>
      <c r="U8" s="81"/>
      <c r="V8" s="81"/>
      <c r="W8" s="81"/>
      <c r="X8" s="82"/>
    </row>
    <row r="9" spans="1:35" ht="16.5" customHeight="1" x14ac:dyDescent="0.2">
      <c r="A9" s="68"/>
      <c r="B9" s="73"/>
      <c r="C9" s="74"/>
      <c r="D9" s="74"/>
      <c r="E9" s="75"/>
      <c r="F9" s="8">
        <v>2</v>
      </c>
      <c r="G9" s="80"/>
      <c r="H9" s="33"/>
      <c r="I9" s="12"/>
      <c r="J9" s="83" t="s">
        <v>46</v>
      </c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4"/>
    </row>
    <row r="10" spans="1:35" ht="16.5" customHeight="1" x14ac:dyDescent="0.2">
      <c r="A10" s="68"/>
      <c r="B10" s="76"/>
      <c r="C10" s="77"/>
      <c r="D10" s="77"/>
      <c r="E10" s="78"/>
      <c r="F10" s="8">
        <v>0</v>
      </c>
      <c r="G10" s="80"/>
      <c r="H10" s="34"/>
      <c r="I10" s="13"/>
      <c r="J10" s="85" t="s">
        <v>25</v>
      </c>
      <c r="K10" s="85"/>
      <c r="L10" s="85"/>
      <c r="M10" s="85"/>
      <c r="N10" s="85"/>
      <c r="O10" s="85"/>
      <c r="P10" s="85"/>
      <c r="Q10" s="85"/>
      <c r="R10" s="85"/>
      <c r="S10" s="85"/>
      <c r="T10" s="85"/>
      <c r="U10" s="85"/>
      <c r="V10" s="85"/>
      <c r="W10" s="85"/>
      <c r="X10" s="86"/>
    </row>
    <row r="11" spans="1:35" ht="16.5" customHeight="1" x14ac:dyDescent="0.2">
      <c r="A11" s="68"/>
      <c r="B11" s="70" t="s">
        <v>52</v>
      </c>
      <c r="C11" s="71"/>
      <c r="D11" s="71"/>
      <c r="E11" s="72"/>
      <c r="F11" s="8">
        <v>4</v>
      </c>
      <c r="G11" s="79">
        <f>IF(V13&gt;F11,F11,V13)</f>
        <v>0</v>
      </c>
      <c r="H11" s="39"/>
      <c r="I11" s="41"/>
      <c r="J11" s="53" t="s">
        <v>4</v>
      </c>
      <c r="K11" s="89">
        <v>65</v>
      </c>
      <c r="L11" s="89"/>
      <c r="M11" s="41"/>
      <c r="N11" s="41"/>
      <c r="O11" s="53" t="s">
        <v>5</v>
      </c>
      <c r="P11" s="89">
        <v>65</v>
      </c>
      <c r="Q11" s="89"/>
      <c r="R11" s="41"/>
      <c r="S11" s="41"/>
      <c r="T11" s="53" t="s">
        <v>6</v>
      </c>
      <c r="U11" s="89">
        <v>65</v>
      </c>
      <c r="V11" s="89"/>
      <c r="W11" s="9"/>
      <c r="X11" s="10"/>
    </row>
    <row r="12" spans="1:35" ht="16.5" customHeight="1" x14ac:dyDescent="0.2">
      <c r="A12" s="68"/>
      <c r="B12" s="73"/>
      <c r="C12" s="74"/>
      <c r="D12" s="74"/>
      <c r="E12" s="75"/>
      <c r="F12" s="31" t="s">
        <v>19</v>
      </c>
      <c r="G12" s="87"/>
      <c r="H12" s="40"/>
      <c r="I12" s="90" t="s">
        <v>7</v>
      </c>
      <c r="J12" s="90"/>
      <c r="K12" s="90"/>
      <c r="L12" s="90"/>
      <c r="M12" s="90"/>
      <c r="N12" s="90"/>
      <c r="O12" s="91">
        <f>ROUND((ROUNDDOWN(K11,1)+ROUNDDOWN(P11,1)+ROUNDDOWN(U11,1))/3,1)</f>
        <v>65</v>
      </c>
      <c r="P12" s="91"/>
      <c r="Q12" s="91"/>
      <c r="R12" s="1" t="s">
        <v>8</v>
      </c>
      <c r="S12" s="16" t="s">
        <v>18</v>
      </c>
      <c r="T12" s="92"/>
      <c r="U12" s="92"/>
      <c r="V12" s="92"/>
      <c r="W12" s="92"/>
      <c r="X12" s="93"/>
      <c r="Z12" s="2" t="s">
        <v>39</v>
      </c>
      <c r="AF12" s="2"/>
      <c r="AG12" s="2"/>
      <c r="AH12" s="2"/>
      <c r="AI12" s="2"/>
    </row>
    <row r="13" spans="1:35" ht="16.5" customHeight="1" x14ac:dyDescent="0.2">
      <c r="A13" s="69"/>
      <c r="B13" s="76"/>
      <c r="C13" s="77"/>
      <c r="D13" s="77"/>
      <c r="E13" s="78"/>
      <c r="F13" s="8">
        <v>0</v>
      </c>
      <c r="G13" s="88"/>
      <c r="H13" s="37"/>
      <c r="I13" s="94" t="str">
        <f>"（"&amp;FIXED(F11,1)&amp;"×（"&amp;FIXED(O12,1)&amp;"－70）÷10） ="</f>
        <v>（4.0×（65.0－70）÷10） =</v>
      </c>
      <c r="J13" s="94"/>
      <c r="K13" s="94"/>
      <c r="L13" s="94"/>
      <c r="M13" s="94"/>
      <c r="N13" s="94"/>
      <c r="O13" s="94"/>
      <c r="P13" s="94"/>
      <c r="Q13" s="94"/>
      <c r="R13" s="94"/>
      <c r="S13" s="94"/>
      <c r="T13" s="94"/>
      <c r="U13" s="94"/>
      <c r="V13" s="95">
        <f>IF(O12&lt;70,0,ROUND(F11*(O12-70)/10,2))</f>
        <v>0</v>
      </c>
      <c r="W13" s="95"/>
      <c r="X13" s="96"/>
      <c r="Z13" s="57"/>
      <c r="AA13" s="97" t="s">
        <v>9</v>
      </c>
      <c r="AB13" s="97"/>
      <c r="AC13" s="97"/>
      <c r="AD13" s="97" t="s">
        <v>10</v>
      </c>
      <c r="AE13" s="97"/>
      <c r="AF13" s="97"/>
      <c r="AG13" s="97" t="s">
        <v>11</v>
      </c>
      <c r="AH13" s="97"/>
      <c r="AI13" s="98"/>
    </row>
    <row r="14" spans="1:35" ht="16.5" customHeight="1" x14ac:dyDescent="0.2">
      <c r="A14" s="99" t="s">
        <v>50</v>
      </c>
      <c r="B14" s="70" t="s">
        <v>53</v>
      </c>
      <c r="C14" s="71"/>
      <c r="D14" s="71"/>
      <c r="E14" s="72"/>
      <c r="F14" s="8">
        <v>5</v>
      </c>
      <c r="G14" s="79">
        <f>IF(V16&gt;F14,F14,V16)</f>
        <v>0</v>
      </c>
      <c r="H14" s="39"/>
      <c r="I14" s="41"/>
      <c r="J14" s="53" t="s">
        <v>4</v>
      </c>
      <c r="K14" s="89">
        <v>65</v>
      </c>
      <c r="L14" s="89"/>
      <c r="M14" s="41"/>
      <c r="N14" s="41"/>
      <c r="O14" s="53" t="s">
        <v>5</v>
      </c>
      <c r="P14" s="89">
        <v>65</v>
      </c>
      <c r="Q14" s="89"/>
      <c r="R14" s="41"/>
      <c r="S14" s="41"/>
      <c r="T14" s="53" t="s">
        <v>6</v>
      </c>
      <c r="U14" s="89">
        <v>65</v>
      </c>
      <c r="V14" s="89"/>
      <c r="W14" s="9"/>
      <c r="X14" s="10"/>
      <c r="Z14" s="100" t="s">
        <v>35</v>
      </c>
      <c r="AA14" s="55">
        <v>65</v>
      </c>
      <c r="AB14" s="55">
        <v>65</v>
      </c>
      <c r="AC14" s="55">
        <v>65</v>
      </c>
      <c r="AD14" s="55">
        <v>65</v>
      </c>
      <c r="AE14" s="55">
        <v>65</v>
      </c>
      <c r="AF14" s="55">
        <v>65</v>
      </c>
      <c r="AG14" s="55">
        <v>65</v>
      </c>
      <c r="AH14" s="55">
        <v>65</v>
      </c>
      <c r="AI14" s="56">
        <v>65</v>
      </c>
    </row>
    <row r="15" spans="1:35" ht="16.5" customHeight="1" x14ac:dyDescent="0.2">
      <c r="A15" s="99"/>
      <c r="B15" s="73"/>
      <c r="C15" s="74"/>
      <c r="D15" s="74"/>
      <c r="E15" s="75"/>
      <c r="F15" s="31" t="s">
        <v>19</v>
      </c>
      <c r="G15" s="80"/>
      <c r="H15" s="40"/>
      <c r="I15" s="90" t="s">
        <v>7</v>
      </c>
      <c r="J15" s="90"/>
      <c r="K15" s="90"/>
      <c r="L15" s="90"/>
      <c r="M15" s="90"/>
      <c r="N15" s="90"/>
      <c r="O15" s="91">
        <f>ROUND((ROUNDDOWN(K14,1)+ROUNDDOWN(P14,1)+ROUNDDOWN(U14,1))/3,1)</f>
        <v>65</v>
      </c>
      <c r="P15" s="91"/>
      <c r="Q15" s="91"/>
      <c r="R15" s="1" t="s">
        <v>8</v>
      </c>
      <c r="S15" s="16" t="s">
        <v>18</v>
      </c>
      <c r="T15" s="92"/>
      <c r="U15" s="92"/>
      <c r="V15" s="92"/>
      <c r="W15" s="92"/>
      <c r="X15" s="93"/>
      <c r="Z15" s="101"/>
      <c r="AA15" s="102">
        <f>ROUND((ROUNDDOWN(AA14,1)+ROUNDDOWN(AB14,1)+ROUNDDOWN(AC14,1))/3,1)</f>
        <v>65</v>
      </c>
      <c r="AB15" s="103"/>
      <c r="AC15" s="104"/>
      <c r="AD15" s="105">
        <f>ROUND((AD14+AE14+AF14)/3,1)</f>
        <v>65</v>
      </c>
      <c r="AE15" s="105"/>
      <c r="AF15" s="105"/>
      <c r="AG15" s="105">
        <f>ROUND((AG14+AH14+AI14)/3,1)</f>
        <v>65</v>
      </c>
      <c r="AH15" s="105"/>
      <c r="AI15" s="106"/>
    </row>
    <row r="16" spans="1:35" ht="16.5" customHeight="1" x14ac:dyDescent="0.2">
      <c r="A16" s="99"/>
      <c r="B16" s="76"/>
      <c r="C16" s="77"/>
      <c r="D16" s="77"/>
      <c r="E16" s="78"/>
      <c r="F16" s="8">
        <v>0</v>
      </c>
      <c r="G16" s="80"/>
      <c r="H16" s="37"/>
      <c r="I16" s="94" t="str">
        <f>"（"&amp;FIXED(F14,1)&amp;"×（"&amp;FIXED(O15,1)&amp;"－70）÷10） ="</f>
        <v>（5.0×（65.0－70）÷10） =</v>
      </c>
      <c r="J16" s="94"/>
      <c r="K16" s="94"/>
      <c r="L16" s="94"/>
      <c r="M16" s="94"/>
      <c r="N16" s="94"/>
      <c r="O16" s="94"/>
      <c r="P16" s="94"/>
      <c r="Q16" s="94"/>
      <c r="R16" s="94"/>
      <c r="S16" s="94"/>
      <c r="T16" s="94"/>
      <c r="U16" s="94"/>
      <c r="V16" s="95">
        <f>IF(O15&lt;70,0,ROUND(F14*(O15-70)/10,2))</f>
        <v>0</v>
      </c>
      <c r="W16" s="95"/>
      <c r="X16" s="96"/>
      <c r="Z16" s="101"/>
      <c r="AA16" s="107">
        <f>IF(AA15&gt;80,F14,IF(AA15&lt;70,0,ROUND(F14*(AA15-70)/10,1)))</f>
        <v>0</v>
      </c>
      <c r="AB16" s="107"/>
      <c r="AC16" s="107"/>
      <c r="AD16" s="107">
        <f>IF(AD15&gt;80,F14,IF(AD15&lt;70,0,ROUND(F14*(AD15-70)/10,1)))</f>
        <v>0</v>
      </c>
      <c r="AE16" s="107"/>
      <c r="AF16" s="107"/>
      <c r="AG16" s="107">
        <f>IF(AG15&gt;80,F14,IF(AG15&lt;70,0,ROUND(F14*(AG15-70)/10,1)))</f>
        <v>0</v>
      </c>
      <c r="AH16" s="107"/>
      <c r="AI16" s="108"/>
    </row>
    <row r="17" spans="1:35" ht="16.5" customHeight="1" x14ac:dyDescent="0.2">
      <c r="A17" s="99"/>
      <c r="B17" s="70" t="s">
        <v>54</v>
      </c>
      <c r="C17" s="71"/>
      <c r="D17" s="71"/>
      <c r="E17" s="72"/>
      <c r="F17" s="8">
        <v>5</v>
      </c>
      <c r="G17" s="79">
        <f>IF(H17=1,F17,IF(H17=2,F18,F19))</f>
        <v>0</v>
      </c>
      <c r="H17" s="32">
        <v>3</v>
      </c>
      <c r="I17" s="11"/>
      <c r="J17" s="81" t="s">
        <v>26</v>
      </c>
      <c r="K17" s="81"/>
      <c r="L17" s="81"/>
      <c r="M17" s="81"/>
      <c r="N17" s="81"/>
      <c r="O17" s="81"/>
      <c r="P17" s="81"/>
      <c r="Q17" s="81"/>
      <c r="R17" s="81"/>
      <c r="S17" s="81"/>
      <c r="T17" s="81"/>
      <c r="U17" s="81"/>
      <c r="V17" s="81"/>
      <c r="W17" s="81"/>
      <c r="X17" s="82"/>
      <c r="Z17" s="101" t="s">
        <v>38</v>
      </c>
      <c r="AA17" s="109">
        <v>0</v>
      </c>
      <c r="AB17" s="109"/>
      <c r="AC17" s="109"/>
      <c r="AD17" s="109">
        <v>0</v>
      </c>
      <c r="AE17" s="109"/>
      <c r="AF17" s="109"/>
      <c r="AG17" s="109">
        <v>2</v>
      </c>
      <c r="AH17" s="109"/>
      <c r="AI17" s="110"/>
    </row>
    <row r="18" spans="1:35" ht="16.5" customHeight="1" x14ac:dyDescent="0.2">
      <c r="A18" s="99"/>
      <c r="B18" s="73"/>
      <c r="C18" s="74"/>
      <c r="D18" s="74"/>
      <c r="E18" s="75"/>
      <c r="F18" s="8">
        <v>2.5</v>
      </c>
      <c r="G18" s="80"/>
      <c r="H18" s="33"/>
      <c r="I18" s="12"/>
      <c r="J18" s="83" t="s">
        <v>27</v>
      </c>
      <c r="K18" s="83"/>
      <c r="L18" s="83"/>
      <c r="M18" s="83"/>
      <c r="N18" s="83"/>
      <c r="O18" s="83"/>
      <c r="P18" s="83"/>
      <c r="Q18" s="83"/>
      <c r="R18" s="83"/>
      <c r="S18" s="83"/>
      <c r="T18" s="83"/>
      <c r="U18" s="83"/>
      <c r="V18" s="83"/>
      <c r="W18" s="83"/>
      <c r="X18" s="84"/>
      <c r="Z18" s="101"/>
      <c r="AA18" s="109"/>
      <c r="AB18" s="109"/>
      <c r="AC18" s="109"/>
      <c r="AD18" s="109"/>
      <c r="AE18" s="109"/>
      <c r="AF18" s="109"/>
      <c r="AG18" s="109"/>
      <c r="AH18" s="109"/>
      <c r="AI18" s="110"/>
    </row>
    <row r="19" spans="1:35" ht="16.5" customHeight="1" x14ac:dyDescent="0.2">
      <c r="A19" s="99"/>
      <c r="B19" s="76"/>
      <c r="C19" s="77"/>
      <c r="D19" s="77"/>
      <c r="E19" s="78"/>
      <c r="F19" s="8">
        <v>0</v>
      </c>
      <c r="G19" s="80"/>
      <c r="H19" s="34"/>
      <c r="I19" s="13"/>
      <c r="J19" s="85" t="s">
        <v>25</v>
      </c>
      <c r="K19" s="85"/>
      <c r="L19" s="85"/>
      <c r="M19" s="85"/>
      <c r="N19" s="85"/>
      <c r="O19" s="85"/>
      <c r="P19" s="85"/>
      <c r="Q19" s="85"/>
      <c r="R19" s="85"/>
      <c r="S19" s="85"/>
      <c r="T19" s="85"/>
      <c r="U19" s="85"/>
      <c r="V19" s="85"/>
      <c r="W19" s="85"/>
      <c r="X19" s="86"/>
      <c r="Z19" s="101"/>
      <c r="AA19" s="109"/>
      <c r="AB19" s="109"/>
      <c r="AC19" s="109"/>
      <c r="AD19" s="109"/>
      <c r="AE19" s="109"/>
      <c r="AF19" s="109"/>
      <c r="AG19" s="109"/>
      <c r="AH19" s="109"/>
      <c r="AI19" s="110"/>
    </row>
    <row r="20" spans="1:35" ht="16.5" customHeight="1" x14ac:dyDescent="0.15">
      <c r="A20" s="99"/>
      <c r="B20" s="70" t="s">
        <v>55</v>
      </c>
      <c r="C20" s="71"/>
      <c r="D20" s="71"/>
      <c r="E20" s="72"/>
      <c r="F20" s="8">
        <v>5</v>
      </c>
      <c r="G20" s="79">
        <f>IF(H20=1,F20,IF(H20=2,F21,F22))</f>
        <v>0</v>
      </c>
      <c r="H20" s="38">
        <v>3</v>
      </c>
      <c r="I20" s="19"/>
      <c r="J20" s="111" t="s">
        <v>28</v>
      </c>
      <c r="K20" s="111"/>
      <c r="L20" s="111"/>
      <c r="M20" s="111"/>
      <c r="N20" s="111"/>
      <c r="O20" s="111"/>
      <c r="P20" s="111"/>
      <c r="Q20" s="111"/>
      <c r="R20" s="111"/>
      <c r="S20" s="111"/>
      <c r="T20" s="111"/>
      <c r="U20" s="111"/>
      <c r="V20" s="111"/>
      <c r="W20" s="111"/>
      <c r="X20" s="112"/>
      <c r="Z20" s="101" t="s">
        <v>36</v>
      </c>
      <c r="AA20" s="109">
        <v>0</v>
      </c>
      <c r="AB20" s="109"/>
      <c r="AC20" s="109"/>
      <c r="AD20" s="109">
        <v>0</v>
      </c>
      <c r="AE20" s="109"/>
      <c r="AF20" s="109"/>
      <c r="AG20" s="109">
        <v>0</v>
      </c>
      <c r="AH20" s="109"/>
      <c r="AI20" s="110"/>
    </row>
    <row r="21" spans="1:35" ht="16.5" customHeight="1" x14ac:dyDescent="0.15">
      <c r="A21" s="99"/>
      <c r="B21" s="73"/>
      <c r="C21" s="74"/>
      <c r="D21" s="74"/>
      <c r="E21" s="75"/>
      <c r="F21" s="8">
        <v>2.5</v>
      </c>
      <c r="G21" s="80"/>
      <c r="H21" s="36"/>
      <c r="I21" s="19"/>
      <c r="J21" s="113" t="s">
        <v>29</v>
      </c>
      <c r="K21" s="113"/>
      <c r="L21" s="113"/>
      <c r="M21" s="113"/>
      <c r="N21" s="113"/>
      <c r="O21" s="113"/>
      <c r="P21" s="113"/>
      <c r="Q21" s="113"/>
      <c r="R21" s="113"/>
      <c r="S21" s="113"/>
      <c r="T21" s="113"/>
      <c r="U21" s="113"/>
      <c r="V21" s="113"/>
      <c r="W21" s="113"/>
      <c r="X21" s="114"/>
      <c r="Z21" s="101"/>
      <c r="AA21" s="109"/>
      <c r="AB21" s="109"/>
      <c r="AC21" s="109"/>
      <c r="AD21" s="109"/>
      <c r="AE21" s="109"/>
      <c r="AF21" s="109"/>
      <c r="AG21" s="109"/>
      <c r="AH21" s="109"/>
      <c r="AI21" s="110"/>
    </row>
    <row r="22" spans="1:35" ht="16.5" customHeight="1" x14ac:dyDescent="0.2">
      <c r="A22" s="99"/>
      <c r="B22" s="76"/>
      <c r="C22" s="77"/>
      <c r="D22" s="77"/>
      <c r="E22" s="78"/>
      <c r="F22" s="8">
        <v>0</v>
      </c>
      <c r="G22" s="80"/>
      <c r="H22" s="34"/>
      <c r="I22" s="19"/>
      <c r="J22" s="85" t="s">
        <v>30</v>
      </c>
      <c r="K22" s="85"/>
      <c r="L22" s="85"/>
      <c r="M22" s="85"/>
      <c r="N22" s="85"/>
      <c r="O22" s="85"/>
      <c r="P22" s="85"/>
      <c r="Q22" s="85"/>
      <c r="R22" s="85"/>
      <c r="S22" s="85"/>
      <c r="T22" s="85"/>
      <c r="U22" s="85"/>
      <c r="V22" s="85"/>
      <c r="W22" s="85"/>
      <c r="X22" s="86"/>
      <c r="Z22" s="101"/>
      <c r="AA22" s="109"/>
      <c r="AB22" s="109"/>
      <c r="AC22" s="109"/>
      <c r="AD22" s="109"/>
      <c r="AE22" s="109"/>
      <c r="AF22" s="109"/>
      <c r="AG22" s="109"/>
      <c r="AH22" s="109"/>
      <c r="AI22" s="110"/>
    </row>
    <row r="23" spans="1:35" ht="16.5" customHeight="1" x14ac:dyDescent="0.2">
      <c r="A23" s="99"/>
      <c r="B23" s="70" t="s">
        <v>48</v>
      </c>
      <c r="C23" s="71"/>
      <c r="D23" s="71"/>
      <c r="E23" s="72"/>
      <c r="F23" s="8">
        <v>2</v>
      </c>
      <c r="G23" s="79">
        <f>IF(H23=1,F23,IF(H23=2,F24,F25))</f>
        <v>0</v>
      </c>
      <c r="H23" s="32">
        <v>3</v>
      </c>
      <c r="I23" s="11"/>
      <c r="J23" s="81" t="s">
        <v>40</v>
      </c>
      <c r="K23" s="81"/>
      <c r="L23" s="81"/>
      <c r="M23" s="81"/>
      <c r="N23" s="81"/>
      <c r="O23" s="81"/>
      <c r="P23" s="81"/>
      <c r="Q23" s="81"/>
      <c r="R23" s="81"/>
      <c r="S23" s="81"/>
      <c r="T23" s="81"/>
      <c r="U23" s="81"/>
      <c r="V23" s="81"/>
      <c r="W23" s="81"/>
      <c r="X23" s="82"/>
      <c r="Z23" s="101" t="s">
        <v>43</v>
      </c>
      <c r="AA23" s="109">
        <v>2</v>
      </c>
      <c r="AB23" s="109"/>
      <c r="AC23" s="109"/>
      <c r="AD23" s="109">
        <v>0</v>
      </c>
      <c r="AE23" s="109"/>
      <c r="AF23" s="109"/>
      <c r="AG23" s="109">
        <v>0</v>
      </c>
      <c r="AH23" s="109"/>
      <c r="AI23" s="110"/>
    </row>
    <row r="24" spans="1:35" ht="16.5" customHeight="1" x14ac:dyDescent="0.2">
      <c r="A24" s="99"/>
      <c r="B24" s="73"/>
      <c r="C24" s="74"/>
      <c r="D24" s="74"/>
      <c r="E24" s="75"/>
      <c r="F24" s="8">
        <v>1</v>
      </c>
      <c r="G24" s="80"/>
      <c r="H24" s="33"/>
      <c r="I24" s="12"/>
      <c r="J24" s="83" t="s">
        <v>41</v>
      </c>
      <c r="K24" s="83"/>
      <c r="L24" s="83"/>
      <c r="M24" s="83"/>
      <c r="N24" s="83"/>
      <c r="O24" s="83"/>
      <c r="P24" s="83"/>
      <c r="Q24" s="83"/>
      <c r="R24" s="83"/>
      <c r="S24" s="83"/>
      <c r="T24" s="83"/>
      <c r="U24" s="83"/>
      <c r="V24" s="83"/>
      <c r="W24" s="83"/>
      <c r="X24" s="84"/>
      <c r="Z24" s="101"/>
      <c r="AA24" s="109"/>
      <c r="AB24" s="109"/>
      <c r="AC24" s="109"/>
      <c r="AD24" s="109"/>
      <c r="AE24" s="109"/>
      <c r="AF24" s="109"/>
      <c r="AG24" s="109"/>
      <c r="AH24" s="109"/>
      <c r="AI24" s="110"/>
    </row>
    <row r="25" spans="1:35" ht="16.5" customHeight="1" x14ac:dyDescent="0.2">
      <c r="A25" s="99"/>
      <c r="B25" s="76"/>
      <c r="C25" s="77"/>
      <c r="D25" s="77"/>
      <c r="E25" s="78"/>
      <c r="F25" s="8">
        <v>0</v>
      </c>
      <c r="G25" s="80"/>
      <c r="H25" s="34"/>
      <c r="I25" s="13"/>
      <c r="J25" s="85" t="s">
        <v>42</v>
      </c>
      <c r="K25" s="85"/>
      <c r="L25" s="85"/>
      <c r="M25" s="85"/>
      <c r="N25" s="85"/>
      <c r="O25" s="85"/>
      <c r="P25" s="85"/>
      <c r="Q25" s="85"/>
      <c r="R25" s="85"/>
      <c r="S25" s="85"/>
      <c r="T25" s="85"/>
      <c r="U25" s="85"/>
      <c r="V25" s="85"/>
      <c r="W25" s="85"/>
      <c r="X25" s="86"/>
      <c r="Z25" s="101"/>
      <c r="AA25" s="109"/>
      <c r="AB25" s="109"/>
      <c r="AC25" s="109"/>
      <c r="AD25" s="109"/>
      <c r="AE25" s="109"/>
      <c r="AF25" s="109"/>
      <c r="AG25" s="109"/>
      <c r="AH25" s="109"/>
      <c r="AI25" s="110"/>
    </row>
    <row r="26" spans="1:35" ht="16.5" hidden="1" customHeight="1" x14ac:dyDescent="0.2">
      <c r="A26" s="99"/>
      <c r="B26" s="70" t="s">
        <v>31</v>
      </c>
      <c r="C26" s="71"/>
      <c r="D26" s="71"/>
      <c r="E26" s="72"/>
      <c r="F26" s="8">
        <v>0</v>
      </c>
      <c r="G26" s="115">
        <f>IF(H26=1,F26,IF(H26=2,F27,F28))</f>
        <v>0</v>
      </c>
      <c r="H26" s="32">
        <v>3</v>
      </c>
      <c r="I26" s="11"/>
      <c r="J26" s="123" t="s">
        <v>32</v>
      </c>
      <c r="K26" s="123"/>
      <c r="L26" s="123"/>
      <c r="M26" s="123"/>
      <c r="N26" s="123"/>
      <c r="O26" s="123"/>
      <c r="P26" s="123"/>
      <c r="Q26" s="123"/>
      <c r="R26" s="123"/>
      <c r="S26" s="123"/>
      <c r="T26" s="123"/>
      <c r="U26" s="123"/>
      <c r="V26" s="123"/>
      <c r="W26" s="123"/>
      <c r="X26" s="124"/>
      <c r="Z26" s="101" t="s">
        <v>37</v>
      </c>
      <c r="AA26" s="109">
        <v>0</v>
      </c>
      <c r="AB26" s="109"/>
      <c r="AC26" s="109"/>
      <c r="AD26" s="109">
        <v>0</v>
      </c>
      <c r="AE26" s="109"/>
      <c r="AF26" s="109"/>
      <c r="AG26" s="109">
        <v>0</v>
      </c>
      <c r="AH26" s="109"/>
      <c r="AI26" s="110"/>
    </row>
    <row r="27" spans="1:35" ht="16.5" hidden="1" customHeight="1" x14ac:dyDescent="0.2">
      <c r="A27" s="99"/>
      <c r="B27" s="73"/>
      <c r="C27" s="74"/>
      <c r="D27" s="74"/>
      <c r="E27" s="75"/>
      <c r="F27" s="8">
        <v>0</v>
      </c>
      <c r="G27" s="115"/>
      <c r="H27" s="33"/>
      <c r="I27" s="12"/>
      <c r="J27" s="121" t="s">
        <v>33</v>
      </c>
      <c r="K27" s="121"/>
      <c r="L27" s="121"/>
      <c r="M27" s="121"/>
      <c r="N27" s="121"/>
      <c r="O27" s="121"/>
      <c r="P27" s="121"/>
      <c r="Q27" s="121"/>
      <c r="R27" s="121"/>
      <c r="S27" s="121"/>
      <c r="T27" s="121"/>
      <c r="U27" s="121"/>
      <c r="V27" s="121"/>
      <c r="W27" s="121"/>
      <c r="X27" s="122"/>
      <c r="Z27" s="101"/>
      <c r="AA27" s="109"/>
      <c r="AB27" s="109"/>
      <c r="AC27" s="109"/>
      <c r="AD27" s="109"/>
      <c r="AE27" s="109"/>
      <c r="AF27" s="109"/>
      <c r="AG27" s="109"/>
      <c r="AH27" s="109"/>
      <c r="AI27" s="110"/>
    </row>
    <row r="28" spans="1:35" ht="16.5" hidden="1" customHeight="1" x14ac:dyDescent="0.2">
      <c r="A28" s="99"/>
      <c r="B28" s="76"/>
      <c r="C28" s="77"/>
      <c r="D28" s="77"/>
      <c r="E28" s="78"/>
      <c r="F28" s="8">
        <v>0</v>
      </c>
      <c r="G28" s="115"/>
      <c r="H28" s="34"/>
      <c r="I28" s="13"/>
      <c r="J28" s="85" t="s">
        <v>34</v>
      </c>
      <c r="K28" s="85"/>
      <c r="L28" s="85"/>
      <c r="M28" s="85"/>
      <c r="N28" s="85"/>
      <c r="O28" s="85"/>
      <c r="P28" s="85"/>
      <c r="Q28" s="85"/>
      <c r="R28" s="85"/>
      <c r="S28" s="85"/>
      <c r="T28" s="85"/>
      <c r="U28" s="85"/>
      <c r="V28" s="85"/>
      <c r="W28" s="85"/>
      <c r="X28" s="86"/>
      <c r="Z28" s="101"/>
      <c r="AA28" s="109"/>
      <c r="AB28" s="109"/>
      <c r="AC28" s="109"/>
      <c r="AD28" s="109"/>
      <c r="AE28" s="109"/>
      <c r="AF28" s="109"/>
      <c r="AG28" s="109"/>
      <c r="AH28" s="109"/>
      <c r="AI28" s="110"/>
    </row>
    <row r="29" spans="1:35" ht="16.5" customHeight="1" x14ac:dyDescent="0.2">
      <c r="A29" s="99"/>
      <c r="B29" s="70" t="s">
        <v>56</v>
      </c>
      <c r="C29" s="71"/>
      <c r="D29" s="71"/>
      <c r="E29" s="72"/>
      <c r="F29" s="8">
        <v>5</v>
      </c>
      <c r="G29" s="79">
        <f>V31</f>
        <v>0</v>
      </c>
      <c r="H29" s="35"/>
      <c r="I29" s="135"/>
      <c r="J29" s="135"/>
      <c r="K29" s="135"/>
      <c r="L29" s="136"/>
      <c r="M29" s="136"/>
      <c r="N29" s="136"/>
      <c r="O29" s="136"/>
      <c r="P29" s="136"/>
      <c r="Q29" s="136"/>
      <c r="R29" s="136"/>
      <c r="S29" s="136"/>
      <c r="T29" s="136"/>
      <c r="U29" s="136"/>
      <c r="V29" s="136"/>
      <c r="W29" s="14"/>
      <c r="X29" s="15"/>
      <c r="Z29" s="42" t="s">
        <v>12</v>
      </c>
      <c r="AA29" s="132">
        <v>10</v>
      </c>
      <c r="AB29" s="132"/>
      <c r="AC29" s="43" t="s">
        <v>13</v>
      </c>
      <c r="AD29" s="132">
        <v>10</v>
      </c>
      <c r="AE29" s="132"/>
      <c r="AF29" s="43" t="s">
        <v>13</v>
      </c>
      <c r="AG29" s="132">
        <v>10</v>
      </c>
      <c r="AH29" s="132"/>
      <c r="AI29" s="44" t="s">
        <v>13</v>
      </c>
    </row>
    <row r="30" spans="1:35" ht="16.5" customHeight="1" x14ac:dyDescent="0.2">
      <c r="A30" s="99"/>
      <c r="B30" s="73"/>
      <c r="C30" s="74"/>
      <c r="D30" s="74"/>
      <c r="E30" s="75"/>
      <c r="F30" s="31" t="s">
        <v>19</v>
      </c>
      <c r="G30" s="87"/>
      <c r="H30" s="36"/>
      <c r="I30" s="90" t="s">
        <v>14</v>
      </c>
      <c r="J30" s="90"/>
      <c r="K30" s="90"/>
      <c r="L30" s="90"/>
      <c r="M30" s="90"/>
      <c r="N30" s="133">
        <v>10</v>
      </c>
      <c r="O30" s="133"/>
      <c r="P30" s="1" t="s">
        <v>13</v>
      </c>
      <c r="R30" s="16"/>
      <c r="S30" s="17"/>
      <c r="T30" s="17"/>
      <c r="U30" s="17"/>
      <c r="V30" s="17"/>
      <c r="W30" s="17"/>
      <c r="X30" s="18"/>
      <c r="Z30" s="101" t="s">
        <v>15</v>
      </c>
      <c r="AA30" s="116">
        <f>IF(AA29&gt;20,F29,IF(AA29&lt;10,0,ROUND(F29*(AA29-10)/10,1)))</f>
        <v>0</v>
      </c>
      <c r="AB30" s="116"/>
      <c r="AC30" s="116"/>
      <c r="AD30" s="116">
        <f>IF(AD29&gt;20,F29,IF(AD29&lt;10,0,ROUND(F29*(AD29-10)/10,1)))</f>
        <v>0</v>
      </c>
      <c r="AE30" s="116"/>
      <c r="AF30" s="116"/>
      <c r="AG30" s="116">
        <f>IF(AG29&gt;20,F29,IF(AG29&lt;10,0,ROUND(F29*(AG29-10)/10,1)))</f>
        <v>0</v>
      </c>
      <c r="AH30" s="116"/>
      <c r="AI30" s="118"/>
    </row>
    <row r="31" spans="1:35" ht="16.5" customHeight="1" x14ac:dyDescent="0.2">
      <c r="A31" s="99"/>
      <c r="B31" s="76"/>
      <c r="C31" s="77"/>
      <c r="D31" s="77"/>
      <c r="E31" s="78"/>
      <c r="F31" s="8">
        <v>0</v>
      </c>
      <c r="G31" s="88"/>
      <c r="H31" s="37"/>
      <c r="I31" s="120" t="str">
        <f>IF(N30&lt;=10,"10単位以下　＝",IF(N30&gt;=20,"20単位以上　＝","（"&amp;FIXED(F29,1)&amp;"×（"&amp;FIXED(N30,1)&amp;"－10）÷10）） ="))</f>
        <v>10単位以下　＝</v>
      </c>
      <c r="J31" s="120"/>
      <c r="K31" s="120"/>
      <c r="L31" s="120"/>
      <c r="M31" s="120"/>
      <c r="N31" s="120"/>
      <c r="O31" s="120"/>
      <c r="P31" s="120"/>
      <c r="Q31" s="120"/>
      <c r="R31" s="120"/>
      <c r="S31" s="120"/>
      <c r="T31" s="120"/>
      <c r="U31" s="120"/>
      <c r="V31" s="95">
        <f>IF(N30&gt;20,F29,IF(N30&lt;10,0,ROUND(F29*(N30-10)/10,1)))</f>
        <v>0</v>
      </c>
      <c r="W31" s="95"/>
      <c r="X31" s="96"/>
      <c r="Z31" s="134"/>
      <c r="AA31" s="117">
        <f>IF(S30&gt;50,K29,IF(S30&lt;25,0,ROUND(K29*(S30-25)/25,1)))</f>
        <v>0</v>
      </c>
      <c r="AB31" s="117"/>
      <c r="AC31" s="117"/>
      <c r="AD31" s="117">
        <f>IF(V30&gt;50,N29,IF(V30&lt;25,0,ROUND(N29*(V30-25)/25,1)))</f>
        <v>0</v>
      </c>
      <c r="AE31" s="117"/>
      <c r="AF31" s="117"/>
      <c r="AG31" s="117">
        <f>IF(Y30&gt;50,Q29,IF(Y30&lt;25,0,ROUND(Q29*(Y30-25)/25,1)))</f>
        <v>0</v>
      </c>
      <c r="AH31" s="117"/>
      <c r="AI31" s="119"/>
    </row>
    <row r="32" spans="1:35" ht="18" customHeight="1" x14ac:dyDescent="0.2">
      <c r="A32" s="125" t="s">
        <v>24</v>
      </c>
      <c r="B32" s="126"/>
      <c r="C32" s="126"/>
      <c r="D32" s="126"/>
      <c r="E32" s="127"/>
      <c r="F32" s="8">
        <f>F8+F11+F14+F17+F20+F23+F26+F29</f>
        <v>30</v>
      </c>
      <c r="G32" s="48">
        <f>SUM(G8:G31)</f>
        <v>0</v>
      </c>
      <c r="H32" s="20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2"/>
      <c r="Z32" s="54" t="s">
        <v>16</v>
      </c>
      <c r="AA32" s="128">
        <f>AA16+AA17+AA20+AA26+AA30</f>
        <v>0</v>
      </c>
      <c r="AB32" s="129"/>
      <c r="AC32" s="130"/>
      <c r="AD32" s="128">
        <f>AD16+AD17+AD20+AD26+AD30</f>
        <v>0</v>
      </c>
      <c r="AE32" s="129"/>
      <c r="AF32" s="130"/>
      <c r="AG32" s="128">
        <f>AG16+AG17+AG20+AG26+AG30</f>
        <v>2</v>
      </c>
      <c r="AH32" s="129"/>
      <c r="AI32" s="131"/>
    </row>
    <row r="33" spans="2:35" x14ac:dyDescent="0.2">
      <c r="Z33" s="2" t="s">
        <v>17</v>
      </c>
      <c r="AA33" s="45"/>
      <c r="AB33" s="45"/>
      <c r="AC33" s="45"/>
      <c r="AD33" s="45"/>
      <c r="AE33" s="45"/>
      <c r="AF33" s="45"/>
      <c r="AG33" s="45"/>
      <c r="AH33" s="45"/>
      <c r="AI33" s="45"/>
    </row>
    <row r="34" spans="2:35" x14ac:dyDescent="0.2">
      <c r="Z34" s="2" t="s">
        <v>20</v>
      </c>
      <c r="AF34" s="2"/>
      <c r="AG34" s="2"/>
      <c r="AH34" s="2"/>
      <c r="AI34" s="2"/>
    </row>
    <row r="36" spans="2:35" x14ac:dyDescent="0.15">
      <c r="B36" s="46"/>
      <c r="C36" s="59"/>
      <c r="D36" s="47"/>
      <c r="E36" s="47"/>
    </row>
    <row r="37" spans="2:35" x14ac:dyDescent="0.15">
      <c r="B37" s="46"/>
      <c r="C37" s="59"/>
      <c r="D37" s="47"/>
      <c r="E37" s="47"/>
    </row>
    <row r="38" spans="2:35" x14ac:dyDescent="0.15">
      <c r="B38" s="46"/>
      <c r="C38" s="59"/>
      <c r="D38" s="47"/>
      <c r="E38" s="47"/>
    </row>
    <row r="39" spans="2:35" x14ac:dyDescent="0.15">
      <c r="B39" s="46"/>
      <c r="C39" s="59"/>
      <c r="D39" s="47"/>
      <c r="E39" s="47"/>
    </row>
    <row r="40" spans="2:35" x14ac:dyDescent="0.15">
      <c r="B40" s="46"/>
      <c r="C40" s="60"/>
      <c r="D40" s="47"/>
      <c r="E40" s="47"/>
    </row>
    <row r="41" spans="2:35" x14ac:dyDescent="0.15">
      <c r="B41" s="46"/>
      <c r="C41" s="59"/>
      <c r="D41" s="47"/>
      <c r="E41" s="47"/>
    </row>
    <row r="42" spans="2:35" x14ac:dyDescent="0.15">
      <c r="B42" s="46"/>
      <c r="C42" s="60"/>
      <c r="D42" s="47"/>
      <c r="E42" s="47"/>
    </row>
    <row r="43" spans="2:35" x14ac:dyDescent="0.15">
      <c r="B43" s="46"/>
      <c r="C43" s="59"/>
      <c r="D43" s="47"/>
      <c r="E43" s="47"/>
    </row>
    <row r="44" spans="2:35" x14ac:dyDescent="0.15">
      <c r="B44" s="46"/>
      <c r="C44" s="59"/>
      <c r="D44" s="47"/>
      <c r="E44" s="47"/>
    </row>
    <row r="45" spans="2:35" x14ac:dyDescent="0.15">
      <c r="B45" s="46"/>
      <c r="C45" s="59"/>
      <c r="D45" s="47"/>
      <c r="E45" s="47"/>
    </row>
    <row r="46" spans="2:35" x14ac:dyDescent="0.15">
      <c r="B46" s="46"/>
      <c r="C46" s="59"/>
      <c r="D46" s="47"/>
      <c r="E46" s="47"/>
    </row>
    <row r="47" spans="2:35" x14ac:dyDescent="0.15">
      <c r="B47" s="46"/>
      <c r="C47" s="59"/>
      <c r="D47" s="46"/>
      <c r="E47" s="46"/>
    </row>
    <row r="48" spans="2:35" x14ac:dyDescent="0.15">
      <c r="B48" s="46"/>
      <c r="C48" s="60"/>
      <c r="D48" s="46"/>
      <c r="E48" s="46"/>
    </row>
    <row r="49" spans="2:5" x14ac:dyDescent="0.15">
      <c r="B49" s="46"/>
      <c r="C49" s="59"/>
      <c r="D49" s="47"/>
      <c r="E49" s="47"/>
    </row>
    <row r="50" spans="2:5" x14ac:dyDescent="0.15">
      <c r="B50" s="46"/>
      <c r="C50" s="59"/>
      <c r="D50" s="47"/>
      <c r="E50" s="47"/>
    </row>
    <row r="51" spans="2:5" x14ac:dyDescent="0.15">
      <c r="B51" s="46"/>
      <c r="C51" s="59"/>
      <c r="D51" s="46"/>
      <c r="E51" s="46"/>
    </row>
    <row r="52" spans="2:5" x14ac:dyDescent="0.2">
      <c r="C52" s="2"/>
    </row>
    <row r="53" spans="2:5" x14ac:dyDescent="0.2">
      <c r="C53" s="2"/>
    </row>
    <row r="54" spans="2:5" x14ac:dyDescent="0.2">
      <c r="C54" s="2"/>
    </row>
    <row r="55" spans="2:5" x14ac:dyDescent="0.2">
      <c r="C55" s="2"/>
    </row>
    <row r="56" spans="2:5" x14ac:dyDescent="0.2">
      <c r="C56" s="2"/>
    </row>
    <row r="57" spans="2:5" x14ac:dyDescent="0.2">
      <c r="C57" s="2"/>
    </row>
  </sheetData>
  <sheetProtection formatCells="0" formatColumns="0" formatRows="0" insertColumns="0" insertRows="0" insertHyperlinks="0" deleteColumns="0" deleteRows="0" sort="0" autoFilter="0" pivotTables="0"/>
  <mergeCells count="96">
    <mergeCell ref="A32:E32"/>
    <mergeCell ref="AA32:AC32"/>
    <mergeCell ref="AD32:AF32"/>
    <mergeCell ref="AG32:AI32"/>
    <mergeCell ref="AA29:AB29"/>
    <mergeCell ref="AD29:AE29"/>
    <mergeCell ref="AG29:AH29"/>
    <mergeCell ref="I30:M30"/>
    <mergeCell ref="N30:O30"/>
    <mergeCell ref="Z30:Z31"/>
    <mergeCell ref="B29:E31"/>
    <mergeCell ref="G29:G31"/>
    <mergeCell ref="I29:K29"/>
    <mergeCell ref="L29:V29"/>
    <mergeCell ref="V31:X31"/>
    <mergeCell ref="AA30:AC31"/>
    <mergeCell ref="AD30:AF31"/>
    <mergeCell ref="AG30:AI31"/>
    <mergeCell ref="I31:U31"/>
    <mergeCell ref="J27:X27"/>
    <mergeCell ref="J28:X28"/>
    <mergeCell ref="AG26:AI28"/>
    <mergeCell ref="J26:X26"/>
    <mergeCell ref="Z26:Z28"/>
    <mergeCell ref="AD26:AF28"/>
    <mergeCell ref="AG20:AI22"/>
    <mergeCell ref="J21:X21"/>
    <mergeCell ref="J22:X22"/>
    <mergeCell ref="AD20:AF22"/>
    <mergeCell ref="B26:E28"/>
    <mergeCell ref="G26:G28"/>
    <mergeCell ref="B23:E25"/>
    <mergeCell ref="G23:G25"/>
    <mergeCell ref="J23:X23"/>
    <mergeCell ref="Z23:Z25"/>
    <mergeCell ref="AA23:AC25"/>
    <mergeCell ref="AD23:AF25"/>
    <mergeCell ref="AG23:AI25"/>
    <mergeCell ref="J24:X24"/>
    <mergeCell ref="J25:X25"/>
    <mergeCell ref="AA26:AC28"/>
    <mergeCell ref="B20:E22"/>
    <mergeCell ref="G20:G22"/>
    <mergeCell ref="J20:X20"/>
    <mergeCell ref="Z20:Z22"/>
    <mergeCell ref="AA20:AC22"/>
    <mergeCell ref="V16:X16"/>
    <mergeCell ref="AA16:AC16"/>
    <mergeCell ref="AD16:AF16"/>
    <mergeCell ref="AG16:AI16"/>
    <mergeCell ref="B17:E19"/>
    <mergeCell ref="G17:G19"/>
    <mergeCell ref="J17:X17"/>
    <mergeCell ref="Z17:Z19"/>
    <mergeCell ref="AA17:AC19"/>
    <mergeCell ref="AD17:AF19"/>
    <mergeCell ref="AG17:AI19"/>
    <mergeCell ref="J18:X18"/>
    <mergeCell ref="J19:X19"/>
    <mergeCell ref="AD13:AF13"/>
    <mergeCell ref="AG13:AI13"/>
    <mergeCell ref="A14:A31"/>
    <mergeCell ref="B14:E16"/>
    <mergeCell ref="G14:G16"/>
    <mergeCell ref="K14:L14"/>
    <mergeCell ref="P14:Q14"/>
    <mergeCell ref="U14:V14"/>
    <mergeCell ref="Z14:Z16"/>
    <mergeCell ref="I15:N15"/>
    <mergeCell ref="O15:Q15"/>
    <mergeCell ref="T15:X15"/>
    <mergeCell ref="AA15:AC15"/>
    <mergeCell ref="AD15:AF15"/>
    <mergeCell ref="AG15:AI15"/>
    <mergeCell ref="I16:U16"/>
    <mergeCell ref="O12:Q12"/>
    <mergeCell ref="T12:X12"/>
    <mergeCell ref="I13:U13"/>
    <mergeCell ref="V13:X13"/>
    <mergeCell ref="AA13:AC13"/>
    <mergeCell ref="K2:X4"/>
    <mergeCell ref="I5:X5"/>
    <mergeCell ref="B7:E7"/>
    <mergeCell ref="H7:X7"/>
    <mergeCell ref="A8:A13"/>
    <mergeCell ref="B8:E10"/>
    <mergeCell ref="G8:G10"/>
    <mergeCell ref="J8:X8"/>
    <mergeCell ref="J9:X9"/>
    <mergeCell ref="J10:X10"/>
    <mergeCell ref="B11:E13"/>
    <mergeCell ref="G11:G13"/>
    <mergeCell ref="K11:L11"/>
    <mergeCell ref="P11:Q11"/>
    <mergeCell ref="U11:V11"/>
    <mergeCell ref="I12:N12"/>
  </mergeCells>
  <phoneticPr fontId="2"/>
  <conditionalFormatting sqref="AA16:AA17 AD16:AD17 AG16:AG17 AA20 AD20 AG20">
    <cfRule type="expression" dxfId="7" priority="7" stopIfTrue="1">
      <formula>#REF!&lt;#REF!</formula>
    </cfRule>
  </conditionalFormatting>
  <conditionalFormatting sqref="AA23 AD23 AG23">
    <cfRule type="expression" dxfId="6" priority="1" stopIfTrue="1">
      <formula>#REF!&lt;#REF!</formula>
    </cfRule>
  </conditionalFormatting>
  <conditionalFormatting sqref="AA26 AD26 AG26">
    <cfRule type="expression" dxfId="5" priority="9" stopIfTrue="1">
      <formula>#REF!&lt;#REF!</formula>
    </cfRule>
  </conditionalFormatting>
  <conditionalFormatting sqref="AA29:AA30 AD30 AG30">
    <cfRule type="expression" dxfId="4" priority="2" stopIfTrue="1">
      <formula>#REF!&lt;#REF!</formula>
    </cfRule>
  </conditionalFormatting>
  <conditionalFormatting sqref="AA32 AD32 AG32">
    <cfRule type="expression" dxfId="3" priority="11" stopIfTrue="1">
      <formula>#REF!&lt;#REF!</formula>
    </cfRule>
  </conditionalFormatting>
  <conditionalFormatting sqref="AA13:AI13">
    <cfRule type="expression" dxfId="2" priority="12" stopIfTrue="1">
      <formula>#REF!&lt;$Y$32</formula>
    </cfRule>
  </conditionalFormatting>
  <conditionalFormatting sqref="AA14:AI14">
    <cfRule type="expression" dxfId="1" priority="4" stopIfTrue="1">
      <formula>#REF!&lt;#REF!</formula>
    </cfRule>
  </conditionalFormatting>
  <conditionalFormatting sqref="AC29:AI29">
    <cfRule type="expression" dxfId="0" priority="3" stopIfTrue="1">
      <formula>#REF!&lt;#REF!</formula>
    </cfRule>
  </conditionalFormatting>
  <dataValidations count="4">
    <dataValidation type="list" allowBlank="1" showInputMessage="1" showErrorMessage="1" sqref="AA17:AI28" xr:uid="{00000000-0002-0000-0200-000000000000}">
      <formula1>"２,１,０"</formula1>
    </dataValidation>
    <dataValidation type="custom" allowBlank="1" showInputMessage="1" showErrorMessage="1" prompt="少数第１位まで入力" sqref="N30:O30" xr:uid="{00000000-0002-0000-0200-000001000000}">
      <formula1>N30-ROUNDDOWN(N30,1)=0</formula1>
    </dataValidation>
    <dataValidation type="custom" allowBlank="1" showInputMessage="1" showErrorMessage="1" prompt="少数第１位まで入力_x000a_成績点がない場合「65」を入力" sqref="K14:L14 U11:V11 P11:Q11 K11:L11 U14:V14 P14:Q14 AA14:AI14" xr:uid="{00000000-0002-0000-0200-000002000000}">
      <formula1>K11-ROUNDDOWN(K11,1)=0</formula1>
    </dataValidation>
    <dataValidation type="custom" allowBlank="1" showInputMessage="1" showErrorMessage="1" sqref="AA29:AB29 AD29:AE29 AG29:AH29" xr:uid="{00000000-0002-0000-0200-000003000000}">
      <formula1>AA29-ROUNDDOWN(AA29,1)=0</formula1>
    </dataValidation>
  </dataValidations>
  <printOptions horizontalCentered="1"/>
  <pageMargins left="0.59055118110236227" right="0.59055118110236227" top="0.78740157480314965" bottom="0.39370078740157483" header="0.39370078740157483" footer="0.19685039370078741"/>
  <pageSetup paperSize="9" scale="80" orientation="portrait" r:id="rId1"/>
  <headerFooter alignWithMargins="0">
    <oddHeader>&amp;L&amp;18運用別紙６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7" r:id="rId4" name="Option Button 7">
              <controlPr defaultSize="0" autoFill="0" autoLine="0" autoPict="0">
                <anchor moveWithCells="1">
                  <from>
                    <xdr:col>8</xdr:col>
                    <xdr:colOff>0</xdr:colOff>
                    <xdr:row>7</xdr:row>
                    <xdr:rowOff>0</xdr:rowOff>
                  </from>
                  <to>
                    <xdr:col>9</xdr:col>
                    <xdr:colOff>121920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8" r:id="rId5" name="Option Button 8">
              <controlPr defaultSize="0" autoFill="0" autoLine="0" autoPict="0">
                <anchor moveWithCells="1">
                  <from>
                    <xdr:col>8</xdr:col>
                    <xdr:colOff>0</xdr:colOff>
                    <xdr:row>8</xdr:row>
                    <xdr:rowOff>0</xdr:rowOff>
                  </from>
                  <to>
                    <xdr:col>9</xdr:col>
                    <xdr:colOff>121920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9" r:id="rId6" name="Option Button 9">
              <controlPr defaultSize="0" autoFill="0" autoLine="0" autoPict="0">
                <anchor moveWithCells="1">
                  <from>
                    <xdr:col>8</xdr:col>
                    <xdr:colOff>0</xdr:colOff>
                    <xdr:row>9</xdr:row>
                    <xdr:rowOff>0</xdr:rowOff>
                  </from>
                  <to>
                    <xdr:col>9</xdr:col>
                    <xdr:colOff>121920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0" r:id="rId7" name="Group Box 10">
              <controlPr defaultSize="0" print="0" autoFill="0" autoPict="0">
                <anchor moveWithCells="1">
                  <from>
                    <xdr:col>7</xdr:col>
                    <xdr:colOff>0</xdr:colOff>
                    <xdr:row>7</xdr:row>
                    <xdr:rowOff>0</xdr:rowOff>
                  </from>
                  <to>
                    <xdr:col>24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1" r:id="rId8" name="Option Button 11">
              <controlPr defaultSize="0" autoFill="0" autoLine="0" autoPict="0">
                <anchor moveWithCells="1">
                  <from>
                    <xdr:col>8</xdr:col>
                    <xdr:colOff>0</xdr:colOff>
                    <xdr:row>16</xdr:row>
                    <xdr:rowOff>0</xdr:rowOff>
                  </from>
                  <to>
                    <xdr:col>9</xdr:col>
                    <xdr:colOff>114300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2" r:id="rId9" name="Option Button 12">
              <controlPr defaultSize="0" autoFill="0" autoLine="0" autoPict="0">
                <anchor moveWithCells="1">
                  <from>
                    <xdr:col>8</xdr:col>
                    <xdr:colOff>0</xdr:colOff>
                    <xdr:row>17</xdr:row>
                    <xdr:rowOff>0</xdr:rowOff>
                  </from>
                  <to>
                    <xdr:col>9</xdr:col>
                    <xdr:colOff>114300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3" r:id="rId10" name="Option Button 13">
              <controlPr defaultSize="0" autoFill="0" autoLine="0" autoPict="0">
                <anchor moveWithCells="1">
                  <from>
                    <xdr:col>8</xdr:col>
                    <xdr:colOff>0</xdr:colOff>
                    <xdr:row>18</xdr:row>
                    <xdr:rowOff>0</xdr:rowOff>
                  </from>
                  <to>
                    <xdr:col>9</xdr:col>
                    <xdr:colOff>106680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4" r:id="rId11" name="Group Box 14">
              <controlPr defaultSize="0" print="0" autoFill="0" autoPict="0">
                <anchor moveWithCells="1">
                  <from>
                    <xdr:col>7</xdr:col>
                    <xdr:colOff>0</xdr:colOff>
                    <xdr:row>16</xdr:row>
                    <xdr:rowOff>0</xdr:rowOff>
                  </from>
                  <to>
                    <xdr:col>24</xdr:col>
                    <xdr:colOff>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7" r:id="rId12" name="Option Button 17">
              <controlPr defaultSize="0" autoFill="0" autoLine="0" autoPict="0">
                <anchor moveWithCells="1">
                  <from>
                    <xdr:col>8</xdr:col>
                    <xdr:colOff>0</xdr:colOff>
                    <xdr:row>25</xdr:row>
                    <xdr:rowOff>0</xdr:rowOff>
                  </from>
                  <to>
                    <xdr:col>9</xdr:col>
                    <xdr:colOff>114300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8" r:id="rId13" name="Option Button 18">
              <controlPr defaultSize="0" autoFill="0" autoLine="0" autoPict="0">
                <anchor moveWithCells="1">
                  <from>
                    <xdr:col>8</xdr:col>
                    <xdr:colOff>0</xdr:colOff>
                    <xdr:row>26</xdr:row>
                    <xdr:rowOff>0</xdr:rowOff>
                  </from>
                  <to>
                    <xdr:col>9</xdr:col>
                    <xdr:colOff>114300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9" r:id="rId14" name="Option Button 19">
              <controlPr defaultSize="0" autoFill="0" autoLine="0" autoPict="0">
                <anchor moveWithCells="1">
                  <from>
                    <xdr:col>8</xdr:col>
                    <xdr:colOff>0</xdr:colOff>
                    <xdr:row>27</xdr:row>
                    <xdr:rowOff>0</xdr:rowOff>
                  </from>
                  <to>
                    <xdr:col>9</xdr:col>
                    <xdr:colOff>106680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0" r:id="rId15" name="Group Box 20">
              <controlPr defaultSize="0" print="0" autoFill="0" autoPict="0">
                <anchor moveWithCells="1">
                  <from>
                    <xdr:col>7</xdr:col>
                    <xdr:colOff>0</xdr:colOff>
                    <xdr:row>25</xdr:row>
                    <xdr:rowOff>0</xdr:rowOff>
                  </from>
                  <to>
                    <xdr:col>24</xdr:col>
                    <xdr:colOff>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6" r:id="rId16" name="Group Box 36">
              <controlPr defaultSize="0" print="0" autoFill="0" autoPict="0">
                <anchor moveWithCells="1">
                  <from>
                    <xdr:col>7</xdr:col>
                    <xdr:colOff>0</xdr:colOff>
                    <xdr:row>19</xdr:row>
                    <xdr:rowOff>0</xdr:rowOff>
                  </from>
                  <to>
                    <xdr:col>24</xdr:col>
                    <xdr:colOff>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0" r:id="rId17" name="Option Button 40">
              <controlPr defaultSize="0" autoFill="0" autoLine="0" autoPict="0">
                <anchor moveWithCells="1">
                  <from>
                    <xdr:col>8</xdr:col>
                    <xdr:colOff>0</xdr:colOff>
                    <xdr:row>19</xdr:row>
                    <xdr:rowOff>0</xdr:rowOff>
                  </from>
                  <to>
                    <xdr:col>9</xdr:col>
                    <xdr:colOff>144780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2" r:id="rId18" name="Option Button 42">
              <controlPr defaultSize="0" autoFill="0" autoLine="0" autoPict="0">
                <anchor moveWithCells="1">
                  <from>
                    <xdr:col>8</xdr:col>
                    <xdr:colOff>0</xdr:colOff>
                    <xdr:row>20</xdr:row>
                    <xdr:rowOff>0</xdr:rowOff>
                  </from>
                  <to>
                    <xdr:col>9</xdr:col>
                    <xdr:colOff>144780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4" r:id="rId19" name="Option Button 44">
              <controlPr defaultSize="0" autoFill="0" autoLine="0" autoPict="0">
                <anchor moveWithCells="1">
                  <from>
                    <xdr:col>8</xdr:col>
                    <xdr:colOff>0</xdr:colOff>
                    <xdr:row>21</xdr:row>
                    <xdr:rowOff>0</xdr:rowOff>
                  </from>
                  <to>
                    <xdr:col>9</xdr:col>
                    <xdr:colOff>144780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5" r:id="rId20" name="Option Button 45">
              <controlPr defaultSize="0" autoFill="0" autoLine="0" autoPict="0">
                <anchor moveWithCells="1">
                  <from>
                    <xdr:col>8</xdr:col>
                    <xdr:colOff>0</xdr:colOff>
                    <xdr:row>7</xdr:row>
                    <xdr:rowOff>0</xdr:rowOff>
                  </from>
                  <to>
                    <xdr:col>9</xdr:col>
                    <xdr:colOff>121920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6" r:id="rId21" name="Option Button 46">
              <controlPr defaultSize="0" autoFill="0" autoLine="0" autoPict="0">
                <anchor moveWithCells="1">
                  <from>
                    <xdr:col>8</xdr:col>
                    <xdr:colOff>0</xdr:colOff>
                    <xdr:row>8</xdr:row>
                    <xdr:rowOff>0</xdr:rowOff>
                  </from>
                  <to>
                    <xdr:col>9</xdr:col>
                    <xdr:colOff>121920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7" r:id="rId22" name="Option Button 47">
              <controlPr defaultSize="0" autoFill="0" autoLine="0" autoPict="0">
                <anchor moveWithCells="1">
                  <from>
                    <xdr:col>8</xdr:col>
                    <xdr:colOff>0</xdr:colOff>
                    <xdr:row>7</xdr:row>
                    <xdr:rowOff>0</xdr:rowOff>
                  </from>
                  <to>
                    <xdr:col>9</xdr:col>
                    <xdr:colOff>121920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8" r:id="rId23" name="Option Button 48">
              <controlPr defaultSize="0" autoFill="0" autoLine="0" autoPict="0">
                <anchor moveWithCells="1">
                  <from>
                    <xdr:col>8</xdr:col>
                    <xdr:colOff>0</xdr:colOff>
                    <xdr:row>8</xdr:row>
                    <xdr:rowOff>0</xdr:rowOff>
                  </from>
                  <to>
                    <xdr:col>9</xdr:col>
                    <xdr:colOff>121920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9" r:id="rId24" name="Option Button 49">
              <controlPr defaultSize="0" autoFill="0" autoLine="0" autoPict="0">
                <anchor moveWithCells="1">
                  <from>
                    <xdr:col>8</xdr:col>
                    <xdr:colOff>0</xdr:colOff>
                    <xdr:row>22</xdr:row>
                    <xdr:rowOff>0</xdr:rowOff>
                  </from>
                  <to>
                    <xdr:col>12</xdr:col>
                    <xdr:colOff>83820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0" r:id="rId25" name="Option Button 50">
              <controlPr defaultSize="0" autoFill="0" autoLine="0" autoPict="0">
                <anchor moveWithCells="1">
                  <from>
                    <xdr:col>8</xdr:col>
                    <xdr:colOff>0</xdr:colOff>
                    <xdr:row>23</xdr:row>
                    <xdr:rowOff>0</xdr:rowOff>
                  </from>
                  <to>
                    <xdr:col>12</xdr:col>
                    <xdr:colOff>83820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1" r:id="rId26" name="Option Button 51">
              <controlPr defaultSize="0" autoFill="0" autoLine="0" autoPict="0">
                <anchor moveWithCells="1">
                  <from>
                    <xdr:col>8</xdr:col>
                    <xdr:colOff>0</xdr:colOff>
                    <xdr:row>24</xdr:row>
                    <xdr:rowOff>0</xdr:rowOff>
                  </from>
                  <to>
                    <xdr:col>12</xdr:col>
                    <xdr:colOff>83820</xdr:colOff>
                    <xdr:row>25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運用別紙６　簡易型9-4</vt:lpstr>
      <vt:lpstr>'運用別紙６　簡易型9-4'!Print_Area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j-yamaguchi2</dc:creator>
  <cp:lastModifiedBy>杉原 颯</cp:lastModifiedBy>
  <cp:lastPrinted>2021-06-17T10:48:30Z</cp:lastPrinted>
  <dcterms:created xsi:type="dcterms:W3CDTF">2013-02-01T09:56:49Z</dcterms:created>
  <dcterms:modified xsi:type="dcterms:W3CDTF">2025-07-17T04:08:47Z</dcterms:modified>
</cp:coreProperties>
</file>